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A744A8AA-2AE9-40A0-910D-E0FDF2A0231D}" xr6:coauthVersionLast="47" xr6:coauthVersionMax="47" xr10:uidLastSave="{00000000-0000-0000-0000-000000000000}"/>
  <bookViews>
    <workbookView xWindow="28680" yWindow="-2160" windowWidth="29040" windowHeight="15720" activeTab="1" xr2:uid="{66C484B9-29E7-4CF6-86DB-7FC82800FE49}"/>
  </bookViews>
  <sheets>
    <sheet name="記入見本" sheetId="6" r:id="rId1"/>
    <sheet name="１．事業計画書(概要)" sheetId="5" r:id="rId2"/>
    <sheet name="２．事業計画書(樹木・地被)" sheetId="1" r:id="rId3"/>
    <sheet name="３．事業計画書(樹木・地被以外)" sheetId="3" r:id="rId4"/>
    <sheet name="リスト(操作しないでください)" sheetId="2" r:id="rId5"/>
  </sheets>
  <definedNames>
    <definedName name="_xlnm.Print_Area" localSheetId="1">'１．事業計画書(概要)'!$A$1:$Q$23</definedName>
    <definedName name="_xlnm.Print_Area" localSheetId="2">'２．事業計画書(樹木・地被)'!$A$1:$Q$40</definedName>
    <definedName name="_xlnm.Print_Area" localSheetId="3">'３．事業計画書(樹木・地被以外)'!$A$1:$J$46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5" l="1"/>
  <c r="H43" i="3"/>
  <c r="K7" i="1"/>
  <c r="K18" i="1"/>
  <c r="K17" i="1"/>
  <c r="K16" i="1"/>
  <c r="K15" i="1"/>
  <c r="K38" i="1"/>
  <c r="K37" i="1"/>
  <c r="K36" i="1"/>
  <c r="M38" i="1"/>
  <c r="M37" i="1"/>
  <c r="M36" i="1"/>
  <c r="M35" i="1"/>
  <c r="M34" i="1"/>
  <c r="M33" i="1"/>
  <c r="M32" i="1"/>
  <c r="M31" i="1"/>
  <c r="M30" i="1"/>
  <c r="M29" i="1"/>
  <c r="M28" i="1"/>
  <c r="M27" i="1"/>
  <c r="K35" i="1"/>
  <c r="K34" i="1"/>
  <c r="K33" i="1"/>
  <c r="K32" i="1"/>
  <c r="K31" i="1"/>
  <c r="K30" i="1"/>
  <c r="K29" i="1"/>
  <c r="K28" i="1"/>
  <c r="K27" i="1"/>
  <c r="M11" i="1"/>
  <c r="K11" i="1"/>
  <c r="M12" i="1"/>
  <c r="K12" i="1"/>
  <c r="K13" i="1"/>
  <c r="M13" i="1"/>
  <c r="K14" i="1"/>
  <c r="M14" i="1"/>
  <c r="M15" i="1"/>
  <c r="M16" i="1"/>
  <c r="M17" i="1"/>
  <c r="M18" i="1"/>
  <c r="N16" i="1" l="1"/>
  <c r="O16" i="1" s="1"/>
  <c r="N15" i="1"/>
  <c r="O15" i="1" s="1"/>
  <c r="N36" i="1"/>
  <c r="O36" i="1" s="1"/>
  <c r="N37" i="1"/>
  <c r="O37" i="1" s="1"/>
  <c r="N18" i="1"/>
  <c r="O18" i="1" s="1"/>
  <c r="N32" i="1"/>
  <c r="O32" i="1" s="1"/>
  <c r="N30" i="1"/>
  <c r="O30" i="1" s="1"/>
  <c r="N31" i="1"/>
  <c r="O31" i="1" s="1"/>
  <c r="N35" i="1"/>
  <c r="O35" i="1" s="1"/>
  <c r="N33" i="1"/>
  <c r="O33" i="1" s="1"/>
  <c r="N29" i="1"/>
  <c r="O29" i="1" s="1"/>
  <c r="N13" i="1"/>
  <c r="O13" i="1" s="1"/>
  <c r="N34" i="1"/>
  <c r="O34" i="1" s="1"/>
  <c r="N28" i="1"/>
  <c r="O28" i="1" s="1"/>
  <c r="N38" i="1"/>
  <c r="O38" i="1" s="1"/>
  <c r="N27" i="1"/>
  <c r="O27" i="1" s="1"/>
  <c r="N17" i="1"/>
  <c r="O17" i="1" s="1"/>
  <c r="N14" i="1"/>
  <c r="O14" i="1" s="1"/>
  <c r="N12" i="1"/>
  <c r="O12" i="1" s="1"/>
  <c r="N11" i="1"/>
  <c r="O11" i="1" s="1"/>
  <c r="H9" i="3"/>
  <c r="H10" i="3"/>
  <c r="H11" i="3"/>
  <c r="H12" i="3"/>
  <c r="H13" i="3"/>
  <c r="H14" i="3"/>
  <c r="H15" i="3"/>
  <c r="H16" i="3"/>
  <c r="H17" i="3"/>
  <c r="H18" i="3"/>
  <c r="H19" i="3"/>
  <c r="H8" i="3"/>
  <c r="K10" i="1"/>
  <c r="M10" i="1"/>
  <c r="M7" i="1"/>
  <c r="M8" i="1"/>
  <c r="M9" i="1"/>
  <c r="K9" i="1"/>
  <c r="K8" i="1"/>
  <c r="O39" i="1" l="1"/>
  <c r="N7" i="1"/>
  <c r="O7" i="1" s="1"/>
  <c r="H20" i="3"/>
  <c r="N10" i="1"/>
  <c r="O10" i="1" s="1"/>
  <c r="N8" i="1"/>
  <c r="O8" i="1" s="1"/>
  <c r="N9" i="1"/>
  <c r="O9" i="1" s="1"/>
  <c r="O19" i="1" l="1"/>
  <c r="P12" i="5" l="1"/>
</calcChain>
</file>

<file path=xl/sharedStrings.xml><?xml version="1.0" encoding="utf-8"?>
<sst xmlns="http://schemas.openxmlformats.org/spreadsheetml/2006/main" count="192" uniqueCount="118">
  <si>
    <t>数量</t>
    <rPh sb="0" eb="2">
      <t>スウリョウ</t>
    </rPh>
    <phoneticPr fontId="1"/>
  </si>
  <si>
    <t>単位</t>
    <rPh sb="0" eb="2">
      <t>タンイ</t>
    </rPh>
    <phoneticPr fontId="1"/>
  </si>
  <si>
    <t>金額</t>
    <rPh sb="0" eb="2">
      <t>キンガク</t>
    </rPh>
    <phoneticPr fontId="1"/>
  </si>
  <si>
    <t>a</t>
    <phoneticPr fontId="1"/>
  </si>
  <si>
    <t>b</t>
    <phoneticPr fontId="1"/>
  </si>
  <si>
    <t>名称(樹種・品名)</t>
    <rPh sb="0" eb="2">
      <t>メイショウ</t>
    </rPh>
    <rPh sb="3" eb="5">
      <t>ジュシュ</t>
    </rPh>
    <rPh sb="6" eb="8">
      <t>ヒンメイ</t>
    </rPh>
    <phoneticPr fontId="1"/>
  </si>
  <si>
    <t>支柱設置工</t>
    <rPh sb="0" eb="4">
      <t>シチュウセッチ</t>
    </rPh>
    <rPh sb="4" eb="5">
      <t>コウ</t>
    </rPh>
    <phoneticPr fontId="1"/>
  </si>
  <si>
    <t>支柱設置工</t>
    <rPh sb="0" eb="5">
      <t>シチュウセッチコウ</t>
    </rPh>
    <phoneticPr fontId="1"/>
  </si>
  <si>
    <t>№</t>
    <phoneticPr fontId="1"/>
  </si>
  <si>
    <t>計</t>
    <rPh sb="0" eb="1">
      <t>ケイ</t>
    </rPh>
    <phoneticPr fontId="1"/>
  </si>
  <si>
    <t>円　</t>
    <rPh sb="0" eb="1">
      <t>エン</t>
    </rPh>
    <phoneticPr fontId="1"/>
  </si>
  <si>
    <t>単価(円)</t>
    <rPh sb="0" eb="2">
      <t>タンカ</t>
    </rPh>
    <rPh sb="3" eb="4">
      <t>エン</t>
    </rPh>
    <phoneticPr fontId="1"/>
  </si>
  <si>
    <t>単価</t>
    <rPh sb="0" eb="2">
      <t>タンカ</t>
    </rPh>
    <phoneticPr fontId="1"/>
  </si>
  <si>
    <t>プルダウンリストから該当するものを選択</t>
    <rPh sb="10" eb="12">
      <t>ガイトウ</t>
    </rPh>
    <rPh sb="17" eb="19">
      <t>センタク</t>
    </rPh>
    <phoneticPr fontId="1"/>
  </si>
  <si>
    <t>ｄ
(自動入力)</t>
    <rPh sb="3" eb="5">
      <t>ジドウ</t>
    </rPh>
    <rPh sb="5" eb="7">
      <t>ニュウリョク</t>
    </rPh>
    <phoneticPr fontId="1"/>
  </si>
  <si>
    <t>c
(自動入力)</t>
    <rPh sb="3" eb="7">
      <t>ジドウニュウリョク</t>
    </rPh>
    <phoneticPr fontId="1"/>
  </si>
  <si>
    <t>樹高(ｍ)</t>
    <rPh sb="0" eb="2">
      <t>ジュコウ</t>
    </rPh>
    <phoneticPr fontId="1"/>
  </si>
  <si>
    <t>助成区分</t>
    <rPh sb="0" eb="2">
      <t>ジョセイ</t>
    </rPh>
    <rPh sb="2" eb="4">
      <t>クブン</t>
    </rPh>
    <phoneticPr fontId="1"/>
  </si>
  <si>
    <t>高木</t>
    <rPh sb="0" eb="2">
      <t>コウボク</t>
    </rPh>
    <phoneticPr fontId="1"/>
  </si>
  <si>
    <t>中木</t>
    <rPh sb="0" eb="2">
      <t>チュウボク</t>
    </rPh>
    <phoneticPr fontId="1"/>
  </si>
  <si>
    <t>低木</t>
    <rPh sb="0" eb="2">
      <t>テイボク</t>
    </rPh>
    <phoneticPr fontId="1"/>
  </si>
  <si>
    <t>灌木</t>
    <rPh sb="0" eb="2">
      <t>カンボク</t>
    </rPh>
    <phoneticPr fontId="1"/>
  </si>
  <si>
    <t>摘要(ｂの見積根拠)</t>
    <rPh sb="0" eb="2">
      <t>テキヨウ</t>
    </rPh>
    <rPh sb="5" eb="7">
      <t>ミツモリ</t>
    </rPh>
    <rPh sb="7" eb="9">
      <t>コンキョ</t>
    </rPh>
    <phoneticPr fontId="1"/>
  </si>
  <si>
    <t>＜注意事項＞単価はすべて税抜きで記載</t>
    <rPh sb="1" eb="5">
      <t>チュウイジコウ</t>
    </rPh>
    <rPh sb="6" eb="8">
      <t>タンカ</t>
    </rPh>
    <rPh sb="12" eb="14">
      <t>ゼイヌ</t>
    </rPh>
    <rPh sb="16" eb="18">
      <t>キサイ</t>
    </rPh>
    <phoneticPr fontId="1"/>
  </si>
  <si>
    <t>支柱なし</t>
    <rPh sb="0" eb="2">
      <t>シチュウ</t>
    </rPh>
    <phoneticPr fontId="1"/>
  </si>
  <si>
    <t>規格・仕様</t>
    <rPh sb="0" eb="2">
      <t>キカク</t>
    </rPh>
    <rPh sb="3" eb="5">
      <t>シヨウ</t>
    </rPh>
    <phoneticPr fontId="1"/>
  </si>
  <si>
    <t>樹木のみ記載</t>
    <rPh sb="0" eb="2">
      <t>ジュモク</t>
    </rPh>
    <rPh sb="4" eb="6">
      <t>キサイ</t>
    </rPh>
    <phoneticPr fontId="1"/>
  </si>
  <si>
    <t>地下埋設支柱</t>
    <rPh sb="0" eb="6">
      <t>チカマイセツシチュウ</t>
    </rPh>
    <phoneticPr fontId="1"/>
  </si>
  <si>
    <t>※上限として</t>
    <rPh sb="1" eb="3">
      <t>ジョウゲン</t>
    </rPh>
    <phoneticPr fontId="1"/>
  </si>
  <si>
    <t>プランター</t>
    <phoneticPr fontId="1"/>
  </si>
  <si>
    <t>潅水ホース</t>
    <rPh sb="0" eb="2">
      <t>カンスイ</t>
    </rPh>
    <phoneticPr fontId="1"/>
  </si>
  <si>
    <t>b×a
自動計算</t>
    <rPh sb="4" eb="8">
      <t>ジドウケイサン</t>
    </rPh>
    <phoneticPr fontId="1"/>
  </si>
  <si>
    <t>芝生</t>
    <rPh sb="0" eb="2">
      <t>シバフ</t>
    </rPh>
    <phoneticPr fontId="1"/>
  </si>
  <si>
    <t>植栽工</t>
    <rPh sb="0" eb="2">
      <t>ショクサイ</t>
    </rPh>
    <rPh sb="2" eb="3">
      <t>コウ</t>
    </rPh>
    <phoneticPr fontId="1"/>
  </si>
  <si>
    <t>a×e
(自動計算)</t>
    <rPh sb="5" eb="9">
      <t>ジドウケイサン</t>
    </rPh>
    <phoneticPr fontId="1"/>
  </si>
  <si>
    <t>事業計画書</t>
    <rPh sb="0" eb="5">
      <t>ジギョウケイカクショ</t>
    </rPh>
    <phoneticPr fontId="1"/>
  </si>
  <si>
    <t>施工場所</t>
    <phoneticPr fontId="1"/>
  </si>
  <si>
    <t>事業名</t>
    <rPh sb="0" eb="3">
      <t>ジギョウメイ</t>
    </rPh>
    <phoneticPr fontId="1"/>
  </si>
  <si>
    <t>施設名</t>
    <rPh sb="0" eb="3">
      <t>シセツメイ</t>
    </rPh>
    <phoneticPr fontId="1"/>
  </si>
  <si>
    <r>
      <t xml:space="preserve">緑化事業の特徴
</t>
    </r>
    <r>
      <rPr>
        <sz val="11"/>
        <rFont val="BIZ UDPゴシック"/>
        <family val="3"/>
        <charset val="128"/>
      </rPr>
      <t>(緑化手法や植栽デザイン、環境への配慮、利用者への波及効果など、申請する緑化事業の特徴を記載)</t>
    </r>
    <rPh sb="0" eb="2">
      <t>リョッカ</t>
    </rPh>
    <rPh sb="2" eb="4">
      <t>ジギョウ</t>
    </rPh>
    <rPh sb="5" eb="7">
      <t>トクチョウ</t>
    </rPh>
    <phoneticPr fontId="1"/>
  </si>
  <si>
    <t>緑化工事費の総額</t>
    <rPh sb="0" eb="2">
      <t>リョッカ</t>
    </rPh>
    <rPh sb="2" eb="5">
      <t>コウジヒ</t>
    </rPh>
    <rPh sb="6" eb="8">
      <t>ソウガク</t>
    </rPh>
    <phoneticPr fontId="13"/>
  </si>
  <si>
    <t>緑化工事の完了時期</t>
    <rPh sb="0" eb="2">
      <t>リョッカ</t>
    </rPh>
    <rPh sb="2" eb="4">
      <t>コウジ</t>
    </rPh>
    <rPh sb="5" eb="9">
      <t>カンリョウジキ</t>
    </rPh>
    <phoneticPr fontId="13"/>
  </si>
  <si>
    <t>敷地面積</t>
    <rPh sb="0" eb="4">
      <t>シキチメンセキ</t>
    </rPh>
    <phoneticPr fontId="13"/>
  </si>
  <si>
    <t>建築面積</t>
    <rPh sb="0" eb="4">
      <t>ケンチクメンセキ</t>
    </rPh>
    <phoneticPr fontId="1"/>
  </si>
  <si>
    <t>緑化面積</t>
    <rPh sb="0" eb="4">
      <t>リョッカメンセキ</t>
    </rPh>
    <phoneticPr fontId="1"/>
  </si>
  <si>
    <t>(㎡)</t>
    <phoneticPr fontId="1"/>
  </si>
  <si>
    <t>緑化義務</t>
    <rPh sb="0" eb="4">
      <t>リョクカギム</t>
    </rPh>
    <phoneticPr fontId="1"/>
  </si>
  <si>
    <t>緑化義務面積</t>
    <rPh sb="0" eb="2">
      <t>リョッカ</t>
    </rPh>
    <rPh sb="2" eb="6">
      <t>ギムメンセキ</t>
    </rPh>
    <phoneticPr fontId="1"/>
  </si>
  <si>
    <t>緑化割合</t>
    <rPh sb="0" eb="4">
      <t>リョッカワリアイ</t>
    </rPh>
    <phoneticPr fontId="1"/>
  </si>
  <si>
    <t>地上部(㎡)</t>
    <rPh sb="0" eb="3">
      <t>チジョウブ</t>
    </rPh>
    <phoneticPr fontId="1"/>
  </si>
  <si>
    <t>壁面(㎡)</t>
    <rPh sb="0" eb="2">
      <t>ヘキメン</t>
    </rPh>
    <phoneticPr fontId="1"/>
  </si>
  <si>
    <t>屋上(㎡)</t>
    <rPh sb="0" eb="2">
      <t>オクジョウ</t>
    </rPh>
    <phoneticPr fontId="1"/>
  </si>
  <si>
    <t>無し</t>
    <rPh sb="0" eb="1">
      <t>ナ</t>
    </rPh>
    <phoneticPr fontId="1"/>
  </si>
  <si>
    <t>(リスト選択)</t>
    <rPh sb="4" eb="6">
      <t>センタク</t>
    </rPh>
    <phoneticPr fontId="1"/>
  </si>
  <si>
    <t>助成金交付申請額
(上限550万円)</t>
    <rPh sb="0" eb="2">
      <t>ジョセイ</t>
    </rPh>
    <rPh sb="2" eb="3">
      <t>キン</t>
    </rPh>
    <rPh sb="3" eb="5">
      <t>コウフ</t>
    </rPh>
    <rPh sb="5" eb="7">
      <t>シンセイ</t>
    </rPh>
    <rPh sb="7" eb="8">
      <t>ガク</t>
    </rPh>
    <rPh sb="10" eb="12">
      <t>ジョウゲン</t>
    </rPh>
    <rPh sb="15" eb="17">
      <t>マンエン</t>
    </rPh>
    <phoneticPr fontId="13"/>
  </si>
  <si>
    <t>有り(区市町村基準)</t>
    <rPh sb="0" eb="1">
      <t>ア</t>
    </rPh>
    <rPh sb="3" eb="7">
      <t>クシチョウソン</t>
    </rPh>
    <rPh sb="7" eb="9">
      <t>キジュン</t>
    </rPh>
    <phoneticPr fontId="1"/>
  </si>
  <si>
    <t>有り(都の基準)</t>
    <rPh sb="0" eb="1">
      <t>ア</t>
    </rPh>
    <rPh sb="3" eb="4">
      <t>ト</t>
    </rPh>
    <rPh sb="5" eb="7">
      <t>キジュン</t>
    </rPh>
    <phoneticPr fontId="1"/>
  </si>
  <si>
    <t>有りのみ記入(㎡)</t>
    <rPh sb="0" eb="1">
      <t>ア</t>
    </rPh>
    <rPh sb="4" eb="6">
      <t>キニュウ</t>
    </rPh>
    <phoneticPr fontId="1"/>
  </si>
  <si>
    <t>樹木植栽本数合計</t>
    <rPh sb="0" eb="2">
      <t>ジュモク</t>
    </rPh>
    <rPh sb="2" eb="4">
      <t>ショクサイ</t>
    </rPh>
    <rPh sb="4" eb="6">
      <t>ホンスウ</t>
    </rPh>
    <rPh sb="6" eb="8">
      <t>ゴウケイ</t>
    </rPh>
    <phoneticPr fontId="1"/>
  </si>
  <si>
    <t>特殊樹木</t>
    <rPh sb="0" eb="4">
      <t>トクシュジュモク</t>
    </rPh>
    <phoneticPr fontId="1"/>
  </si>
  <si>
    <t>多年草・小低木</t>
    <rPh sb="0" eb="3">
      <t>タネンソウ</t>
    </rPh>
    <rPh sb="4" eb="7">
      <t>ショウテイボク</t>
    </rPh>
    <phoneticPr fontId="1"/>
  </si>
  <si>
    <t>地被類</t>
    <rPh sb="0" eb="3">
      <t>チヒルイ</t>
    </rPh>
    <phoneticPr fontId="1"/>
  </si>
  <si>
    <t>草本・地被類</t>
    <rPh sb="0" eb="2">
      <t>ソウホン</t>
    </rPh>
    <rPh sb="3" eb="6">
      <t>チヒルイ</t>
    </rPh>
    <phoneticPr fontId="1"/>
  </si>
  <si>
    <t>その他設備等</t>
    <rPh sb="2" eb="3">
      <t>タ</t>
    </rPh>
    <rPh sb="3" eb="6">
      <t>セツビトウ</t>
    </rPh>
    <phoneticPr fontId="1"/>
  </si>
  <si>
    <t>潅水タイマー</t>
    <rPh sb="0" eb="2">
      <t>カンスイ</t>
    </rPh>
    <phoneticPr fontId="1"/>
  </si>
  <si>
    <t>↑「建築面積」の欄には、駐車場など、建築物がない場合も事業用途に供する範囲の面積を記載してください。</t>
    <rPh sb="2" eb="6">
      <t>ケンチクメンセキ</t>
    </rPh>
    <rPh sb="8" eb="9">
      <t>ラン</t>
    </rPh>
    <phoneticPr fontId="1"/>
  </si>
  <si>
    <t>↑「敷地面積」の欄には、新築や増改築などの建築工事がなく、緑化工事のみ実施する場合も敷地全体の面積を記載してください。</t>
    <rPh sb="2" eb="6">
      <t>シキチメンセキ</t>
    </rPh>
    <rPh sb="8" eb="9">
      <t>ラン</t>
    </rPh>
    <phoneticPr fontId="1"/>
  </si>
  <si>
    <t>以下の赤色アミカケのセルを記入してください</t>
    <rPh sb="0" eb="2">
      <t>イカ</t>
    </rPh>
    <rPh sb="3" eb="5">
      <t>アカイロ</t>
    </rPh>
    <rPh sb="13" eb="15">
      <t>キニュウ</t>
    </rPh>
    <phoneticPr fontId="1"/>
  </si>
  <si>
    <t>名称(品名)</t>
    <rPh sb="0" eb="2">
      <t>メイショウ</t>
    </rPh>
    <rPh sb="3" eb="5">
      <t>ヒンメイ</t>
    </rPh>
    <phoneticPr fontId="1"/>
  </si>
  <si>
    <t>助成単価(種類)</t>
    <rPh sb="0" eb="2">
      <t>ジョセイ</t>
    </rPh>
    <rPh sb="2" eb="4">
      <t>タンカ</t>
    </rPh>
    <rPh sb="5" eb="7">
      <t>シュルイ</t>
    </rPh>
    <phoneticPr fontId="1"/>
  </si>
  <si>
    <t>特殊樹木</t>
    <rPh sb="0" eb="2">
      <t>トクシュ</t>
    </rPh>
    <rPh sb="2" eb="4">
      <t>ジュモク</t>
    </rPh>
    <phoneticPr fontId="1"/>
  </si>
  <si>
    <t>以下の赤色アミカケのセルを記入してください。足りない場合は表をコピーして使用してください</t>
    <rPh sb="0" eb="2">
      <t>イカ</t>
    </rPh>
    <rPh sb="3" eb="5">
      <t>アカイロ</t>
    </rPh>
    <rPh sb="13" eb="15">
      <t>キニュウ</t>
    </rPh>
    <rPh sb="22" eb="23">
      <t>タ</t>
    </rPh>
    <rPh sb="26" eb="28">
      <t>バアイ</t>
    </rPh>
    <rPh sb="29" eb="30">
      <t>ヒョウ</t>
    </rPh>
    <rPh sb="36" eb="38">
      <t>シヨウ</t>
    </rPh>
    <phoneticPr fontId="1"/>
  </si>
  <si>
    <t>二脚鳥居 添木付 樹高2.5ｍ以上</t>
    <rPh sb="0" eb="4">
      <t>ニキャクトリイ</t>
    </rPh>
    <rPh sb="5" eb="8">
      <t>ソエギツ</t>
    </rPh>
    <rPh sb="9" eb="11">
      <t>ジュコウ</t>
    </rPh>
    <rPh sb="15" eb="17">
      <t>イジョウ</t>
    </rPh>
    <phoneticPr fontId="1"/>
  </si>
  <si>
    <t>八ッ掛(竹) 樹高1.0ｍ以上</t>
    <rPh sb="0" eb="1">
      <t>ハチ</t>
    </rPh>
    <rPh sb="2" eb="3">
      <t>カケ</t>
    </rPh>
    <rPh sb="4" eb="5">
      <t>タケ</t>
    </rPh>
    <rPh sb="7" eb="9">
      <t>ジュコウ</t>
    </rPh>
    <rPh sb="13" eb="15">
      <t>イジョウ</t>
    </rPh>
    <phoneticPr fontId="1"/>
  </si>
  <si>
    <t>添柱型(1本型・竹) 樹高1.0ｍ以上</t>
    <rPh sb="0" eb="1">
      <t>ソ</t>
    </rPh>
    <rPh sb="1" eb="2">
      <t>ハシラ</t>
    </rPh>
    <rPh sb="2" eb="3">
      <t>ガタ</t>
    </rPh>
    <rPh sb="5" eb="6">
      <t>ホン</t>
    </rPh>
    <rPh sb="6" eb="7">
      <t>カタ</t>
    </rPh>
    <rPh sb="8" eb="9">
      <t>タケ</t>
    </rPh>
    <rPh sb="11" eb="13">
      <t>ジュコウ</t>
    </rPh>
    <rPh sb="17" eb="19">
      <t>イジョウ</t>
    </rPh>
    <phoneticPr fontId="1"/>
  </si>
  <si>
    <t>布掛(竹) 樹高1.0ｍ以上</t>
    <rPh sb="0" eb="1">
      <t>ヌノ</t>
    </rPh>
    <rPh sb="1" eb="2">
      <t>カ</t>
    </rPh>
    <rPh sb="3" eb="4">
      <t>タケ</t>
    </rPh>
    <rPh sb="6" eb="8">
      <t>ジュコウ</t>
    </rPh>
    <rPh sb="12" eb="14">
      <t>イジョウ</t>
    </rPh>
    <phoneticPr fontId="1"/>
  </si>
  <si>
    <t>生垣型 樹高1.0ｍ以上</t>
    <rPh sb="0" eb="2">
      <t>イケガキ</t>
    </rPh>
    <rPh sb="2" eb="3">
      <t>ガタ</t>
    </rPh>
    <rPh sb="4" eb="6">
      <t>ジュコウ</t>
    </rPh>
    <rPh sb="10" eb="12">
      <t>イジョウ</t>
    </rPh>
    <phoneticPr fontId="1"/>
  </si>
  <si>
    <t>二脚鳥居 添木付 幹周0.3ｍ未満</t>
    <rPh sb="0" eb="4">
      <t>ニキャクトリイ</t>
    </rPh>
    <rPh sb="5" eb="8">
      <t>ソエギツ</t>
    </rPh>
    <rPh sb="9" eb="11">
      <t>ミキシュウ</t>
    </rPh>
    <rPh sb="15" eb="17">
      <t>ミマン</t>
    </rPh>
    <phoneticPr fontId="1"/>
  </si>
  <si>
    <t>二脚鳥居 添木無 幹周0.3ｍ以上0.4ｍ未満</t>
    <rPh sb="0" eb="1">
      <t>ニ</t>
    </rPh>
    <rPh sb="1" eb="2">
      <t>キャク</t>
    </rPh>
    <rPh sb="2" eb="4">
      <t>トリイ</t>
    </rPh>
    <rPh sb="5" eb="7">
      <t>ソエギ</t>
    </rPh>
    <rPh sb="7" eb="8">
      <t>ナシ</t>
    </rPh>
    <rPh sb="9" eb="11">
      <t>ミキシュウ</t>
    </rPh>
    <rPh sb="15" eb="17">
      <t>イジョウ</t>
    </rPh>
    <rPh sb="21" eb="23">
      <t>ミマン</t>
    </rPh>
    <phoneticPr fontId="1"/>
  </si>
  <si>
    <t>三脚鳥居 幹周0.3ｍ以上0.6ｍ未満</t>
    <rPh sb="0" eb="4">
      <t>サンキャクトリイ</t>
    </rPh>
    <rPh sb="5" eb="7">
      <t>ミキシュウ</t>
    </rPh>
    <rPh sb="11" eb="13">
      <t>イジョウ</t>
    </rPh>
    <rPh sb="17" eb="19">
      <t>ミマン</t>
    </rPh>
    <phoneticPr fontId="1"/>
  </si>
  <si>
    <t>十字鳥居 幹周0.3ｍ以上</t>
    <rPh sb="0" eb="2">
      <t>ジュウジ</t>
    </rPh>
    <rPh sb="2" eb="4">
      <t>トリイ</t>
    </rPh>
    <rPh sb="5" eb="7">
      <t>ミキシュウ</t>
    </rPh>
    <rPh sb="11" eb="13">
      <t>イジョウ</t>
    </rPh>
    <phoneticPr fontId="1"/>
  </si>
  <si>
    <t>二脚鳥居組合 幹周0.5ｍ以上</t>
    <rPh sb="0" eb="4">
      <t>ニキャクトリイ</t>
    </rPh>
    <rPh sb="4" eb="6">
      <t>クミアイ</t>
    </rPh>
    <rPh sb="7" eb="9">
      <t>ミキシュウ</t>
    </rPh>
    <rPh sb="13" eb="15">
      <t>イジョウ</t>
    </rPh>
    <phoneticPr fontId="1"/>
  </si>
  <si>
    <t>八ッ掛 幹周0.4ｍ未満</t>
    <rPh sb="0" eb="1">
      <t>ハチ</t>
    </rPh>
    <rPh sb="2" eb="3">
      <t>カケ</t>
    </rPh>
    <rPh sb="4" eb="6">
      <t>ミキシュウ</t>
    </rPh>
    <rPh sb="10" eb="12">
      <t>ミマン</t>
    </rPh>
    <phoneticPr fontId="1"/>
  </si>
  <si>
    <t>八ッ掛 幹周0.4ｍ以上</t>
    <rPh sb="0" eb="1">
      <t>ハチ</t>
    </rPh>
    <rPh sb="2" eb="3">
      <t>カケ</t>
    </rPh>
    <rPh sb="4" eb="6">
      <t>ミキシュウ</t>
    </rPh>
    <rPh sb="10" eb="12">
      <t>イジョウ</t>
    </rPh>
    <phoneticPr fontId="1"/>
  </si>
  <si>
    <r>
      <t xml:space="preserve">税抜単価(円)
</t>
    </r>
    <r>
      <rPr>
        <b/>
        <sz val="11"/>
        <color rgb="FFFF0000"/>
        <rFont val="BIZ UDPゴシック"/>
        <family val="3"/>
        <charset val="128"/>
      </rPr>
      <t>※植物の単価</t>
    </r>
    <rPh sb="0" eb="2">
      <t>ゼイヌキ</t>
    </rPh>
    <rPh sb="2" eb="4">
      <t>タンカ</t>
    </rPh>
    <rPh sb="5" eb="6">
      <t>エン</t>
    </rPh>
    <rPh sb="9" eb="11">
      <t>ショクブツ</t>
    </rPh>
    <rPh sb="12" eb="14">
      <t>タンカ</t>
    </rPh>
    <phoneticPr fontId="1"/>
  </si>
  <si>
    <t>張芝工(㎡当り)</t>
    <rPh sb="0" eb="3">
      <t>ハリシバコウ</t>
    </rPh>
    <rPh sb="5" eb="6">
      <t>アタ</t>
    </rPh>
    <phoneticPr fontId="1"/>
  </si>
  <si>
    <t>地被類植付工(㎡)</t>
    <rPh sb="0" eb="6">
      <t>チヒルイウエツケコウ</t>
    </rPh>
    <phoneticPr fontId="1"/>
  </si>
  <si>
    <t>労務費</t>
    <rPh sb="0" eb="3">
      <t>ロウムヒ</t>
    </rPh>
    <phoneticPr fontId="1"/>
  </si>
  <si>
    <t>樹高0.6ｍ未満</t>
    <rPh sb="0" eb="2">
      <t>ジュコウ</t>
    </rPh>
    <rPh sb="6" eb="8">
      <t>ミマン</t>
    </rPh>
    <phoneticPr fontId="1"/>
  </si>
  <si>
    <t>樹高0.6ｍ以上1.0ｍ未満</t>
    <rPh sb="0" eb="2">
      <t>ジュコウ</t>
    </rPh>
    <rPh sb="6" eb="8">
      <t>イジョウ</t>
    </rPh>
    <rPh sb="12" eb="14">
      <t>ミマン</t>
    </rPh>
    <phoneticPr fontId="1"/>
  </si>
  <si>
    <t>樹高1.0ｍ以上2.0ｍ未満</t>
    <rPh sb="0" eb="2">
      <t>ジュコウ</t>
    </rPh>
    <rPh sb="6" eb="8">
      <t>イジョウ</t>
    </rPh>
    <rPh sb="12" eb="14">
      <t>ミマン</t>
    </rPh>
    <phoneticPr fontId="1"/>
  </si>
  <si>
    <t>樹高2.0ｍ以上</t>
    <rPh sb="0" eb="2">
      <t>ジュコウ</t>
    </rPh>
    <rPh sb="6" eb="8">
      <t>イジョウ</t>
    </rPh>
    <phoneticPr fontId="1"/>
  </si>
  <si>
    <t>幹周0.2ｍ以下</t>
    <rPh sb="0" eb="2">
      <t>ミキシュウ</t>
    </rPh>
    <rPh sb="6" eb="8">
      <t>イカ</t>
    </rPh>
    <phoneticPr fontId="1"/>
  </si>
  <si>
    <t>幹周0.2ｍ以上0.4ｍ未満</t>
    <rPh sb="0" eb="2">
      <t>ミキシュウ</t>
    </rPh>
    <rPh sb="6" eb="8">
      <t>イジョウ</t>
    </rPh>
    <rPh sb="12" eb="14">
      <t>ミマン</t>
    </rPh>
    <phoneticPr fontId="1"/>
  </si>
  <si>
    <t>幹周0.4ｍ以上0.6ｍ未満</t>
    <rPh sb="0" eb="2">
      <t>ミキシュウ</t>
    </rPh>
    <rPh sb="6" eb="8">
      <t>イジョウ</t>
    </rPh>
    <rPh sb="12" eb="14">
      <t>ミマン</t>
    </rPh>
    <phoneticPr fontId="1"/>
  </si>
  <si>
    <t>幹周0.6ｍ以上</t>
    <rPh sb="0" eb="2">
      <t>ミキシュウ</t>
    </rPh>
    <rPh sb="6" eb="8">
      <t>イジョウ</t>
    </rPh>
    <phoneticPr fontId="1"/>
  </si>
  <si>
    <t>草本植付(株)</t>
    <rPh sb="0" eb="4">
      <t>ソウホンウエツ</t>
    </rPh>
    <rPh sb="5" eb="6">
      <t>カブ</t>
    </rPh>
    <phoneticPr fontId="1"/>
  </si>
  <si>
    <t>地被類(㎡)</t>
    <rPh sb="0" eb="3">
      <t>チヒルイ</t>
    </rPh>
    <phoneticPr fontId="1"/>
  </si>
  <si>
    <t>芝生(㎡)</t>
    <rPh sb="0" eb="2">
      <t>シバフ</t>
    </rPh>
    <phoneticPr fontId="1"/>
  </si>
  <si>
    <t>多年草・小低木(株)</t>
    <rPh sb="0" eb="3">
      <t>タネンソウ</t>
    </rPh>
    <rPh sb="4" eb="7">
      <t>ショウテイボク</t>
    </rPh>
    <rPh sb="8" eb="9">
      <t>カブ</t>
    </rPh>
    <phoneticPr fontId="1"/>
  </si>
  <si>
    <t>ページ中</t>
    <rPh sb="3" eb="4">
      <t>チュウ</t>
    </rPh>
    <phoneticPr fontId="1"/>
  </si>
  <si>
    <t>ページ目</t>
    <rPh sb="3" eb="4">
      <t>メ</t>
    </rPh>
    <phoneticPr fontId="1"/>
  </si>
  <si>
    <t>e
(b+c+d)</t>
    <phoneticPr fontId="1"/>
  </si>
  <si>
    <t>全</t>
    <rPh sb="0" eb="1">
      <t>ゼン</t>
    </rPh>
    <phoneticPr fontId="1"/>
  </si>
  <si>
    <t>税抜単価(円)</t>
    <rPh sb="0" eb="2">
      <t>ゼイヌ</t>
    </rPh>
    <rPh sb="2" eb="4">
      <t>タンカ</t>
    </rPh>
    <rPh sb="5" eb="6">
      <t>エン</t>
    </rPh>
    <phoneticPr fontId="1"/>
  </si>
  <si>
    <t>＜注意事項＞</t>
    <rPh sb="1" eb="5">
      <t>チュウイジコウ</t>
    </rPh>
    <phoneticPr fontId="1"/>
  </si>
  <si>
    <t>プランターはプランター本体＋用土の金額を記載</t>
    <rPh sb="11" eb="13">
      <t>ホンタイ</t>
    </rPh>
    <rPh sb="14" eb="16">
      <t>ヨウド</t>
    </rPh>
    <rPh sb="17" eb="19">
      <t>キンガク</t>
    </rPh>
    <rPh sb="20" eb="22">
      <t>キサイ</t>
    </rPh>
    <phoneticPr fontId="1"/>
  </si>
  <si>
    <t>壁面緑化、屋上緑化は㎡当りの単価(材工込み)を記載</t>
    <rPh sb="0" eb="4">
      <t>ヘキメンリョッカ</t>
    </rPh>
    <rPh sb="5" eb="9">
      <t>オクジョウリョッカ</t>
    </rPh>
    <rPh sb="11" eb="12">
      <t>アタ</t>
    </rPh>
    <rPh sb="14" eb="16">
      <t>タンカ</t>
    </rPh>
    <rPh sb="17" eb="19">
      <t>ザイコウ</t>
    </rPh>
    <rPh sb="19" eb="20">
      <t>コ</t>
    </rPh>
    <rPh sb="23" eb="25">
      <t>キサイ</t>
    </rPh>
    <phoneticPr fontId="1"/>
  </si>
  <si>
    <t>自動潅水装置(タイマー、ホース)は物品の金額を記載</t>
    <rPh sb="0" eb="6">
      <t>ジドウカンスイソウチ</t>
    </rPh>
    <rPh sb="17" eb="19">
      <t>ブッピン</t>
    </rPh>
    <rPh sb="20" eb="22">
      <t>キンガク</t>
    </rPh>
    <rPh sb="23" eb="25">
      <t>キサイ</t>
    </rPh>
    <phoneticPr fontId="1"/>
  </si>
  <si>
    <t>↑緑化義務がある場合は、「東京都の基準」もしくは「区市町村の基準」のいずれかを選択してください</t>
    <rPh sb="1" eb="5">
      <t>リョッカギム</t>
    </rPh>
    <rPh sb="8" eb="10">
      <t>バアイ</t>
    </rPh>
    <rPh sb="13" eb="16">
      <t>トウキョウト</t>
    </rPh>
    <rPh sb="17" eb="19">
      <t>キジュン</t>
    </rPh>
    <rPh sb="25" eb="29">
      <t>クシチョウソン</t>
    </rPh>
    <rPh sb="30" eb="32">
      <t>キジュン</t>
    </rPh>
    <rPh sb="39" eb="41">
      <t>センタク</t>
    </rPh>
    <phoneticPr fontId="1"/>
  </si>
  <si>
    <t>２．事業計画書
(樹木・地被)</t>
    <rPh sb="2" eb="4">
      <t>ジギョウ</t>
    </rPh>
    <rPh sb="4" eb="7">
      <t>ケイカクショ</t>
    </rPh>
    <rPh sb="9" eb="11">
      <t>ジュモク</t>
    </rPh>
    <rPh sb="12" eb="14">
      <t>チヒ</t>
    </rPh>
    <phoneticPr fontId="1"/>
  </si>
  <si>
    <t>３．事業計画書
(樹木・地被以外)</t>
    <rPh sb="2" eb="4">
      <t>ジギョウ</t>
    </rPh>
    <rPh sb="4" eb="7">
      <t>ケイカクショ</t>
    </rPh>
    <rPh sb="9" eb="11">
      <t>ジュモク</t>
    </rPh>
    <rPh sb="12" eb="14">
      <t>チヒ</t>
    </rPh>
    <rPh sb="14" eb="16">
      <t>イガイ</t>
    </rPh>
    <phoneticPr fontId="1"/>
  </si>
  <si>
    <t>令和8年度　街かど緑化支援　事業計画書(概要)</t>
    <rPh sb="0" eb="2">
      <t>レイワ</t>
    </rPh>
    <rPh sb="3" eb="5">
      <t>ネンド</t>
    </rPh>
    <rPh sb="6" eb="7">
      <t>マチ</t>
    </rPh>
    <rPh sb="9" eb="13">
      <t>リョッカシエン</t>
    </rPh>
    <rPh sb="14" eb="19">
      <t>ジギョウケイカクショ</t>
    </rPh>
    <rPh sb="20" eb="22">
      <t>ガイヨウ</t>
    </rPh>
    <phoneticPr fontId="1"/>
  </si>
  <si>
    <t>(自動入力)</t>
    <rPh sb="1" eb="5">
      <t>ジドウニュウリョク</t>
    </rPh>
    <phoneticPr fontId="1"/>
  </si>
  <si>
    <t>(自動入力)</t>
    <rPh sb="1" eb="3">
      <t>ジドウ</t>
    </rPh>
    <rPh sb="3" eb="5">
      <t>ニュウリョク</t>
    </rPh>
    <phoneticPr fontId="1"/>
  </si>
  <si>
    <t>リスト元(操作しないでください)</t>
    <rPh sb="3" eb="4">
      <t>モト</t>
    </rPh>
    <rPh sb="5" eb="7">
      <t>ソウサ</t>
    </rPh>
    <phoneticPr fontId="1"/>
  </si>
  <si>
    <t>事業計画書はExcelのまま提出</t>
    <rPh sb="0" eb="5">
      <t>ジギョウケイカクショ</t>
    </rPh>
    <rPh sb="14" eb="16">
      <t>テイシュツ</t>
    </rPh>
    <phoneticPr fontId="1"/>
  </si>
  <si>
    <t>事業計画書　記入見本</t>
    <rPh sb="0" eb="5">
      <t>ジギョウケイカクショ</t>
    </rPh>
    <rPh sb="6" eb="10">
      <t>キニュウミホン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</si>
</sst>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0_);[Red]\(0.0\)"/>
    <numFmt numFmtId="178" formatCode="0.0_ "/>
    <numFmt numFmtId="179" formatCode="0.00_);[Red]\(0.00\)"/>
    <numFmt numFmtId="180" formatCode="#,##0&quot;円&quot;"/>
    <numFmt numFmtId="181" formatCode="#,##0.0_ "/>
    <numFmt numFmtId="182" formatCode="#,##0&quot;㎡&quot;"/>
    <numFmt numFmtId="183" formatCode="#,##0&quot;本&quot;"/>
    <numFmt numFmtId="184" formatCode="#,##0&quot;％&quot;"/>
    <numFmt numFmtId="185" formatCode="#,##0&quot;株&quot;"/>
    <numFmt numFmtId="186" formatCode="#,##0&quot;ｍ&quot;"/>
    <numFmt numFmtId="187" formatCode="#,##0&quot;個&quot;"/>
    <numFmt numFmtId="188" formatCode="#,##0&quot;基&quot;"/>
  </numFmts>
  <fonts count="33">
    <font>
      <sz val="11"/>
      <color theme="1"/>
      <name val="游ゴシック"/>
      <family val="2"/>
      <charset val="128"/>
      <scheme val="minor"/>
    </font>
    <font>
      <sz val="6"/>
      <name val="游ゴシック"/>
      <family val="2"/>
      <charset val="128"/>
      <scheme val="minor"/>
    </font>
    <font>
      <b/>
      <sz val="11"/>
      <color theme="0"/>
      <name val="游ゴシック"/>
      <family val="3"/>
      <charset val="128"/>
      <scheme val="minor"/>
    </font>
    <font>
      <sz val="11"/>
      <name val="游ゴシック"/>
      <family val="3"/>
      <charset val="128"/>
      <scheme val="minor"/>
    </font>
    <font>
      <sz val="8"/>
      <color theme="1"/>
      <name val="游ゴシック"/>
      <family val="3"/>
      <charset val="128"/>
      <scheme val="minor"/>
    </font>
    <font>
      <sz val="11"/>
      <name val="ＭＳ Ｐゴシック"/>
      <family val="3"/>
      <charset val="128"/>
    </font>
    <font>
      <sz val="12"/>
      <name val="BIZ UDPゴシック"/>
      <family val="3"/>
      <charset val="128"/>
    </font>
    <font>
      <sz val="11"/>
      <name val="BIZ UDPゴシック"/>
      <family val="3"/>
      <charset val="128"/>
    </font>
    <font>
      <b/>
      <sz val="20"/>
      <name val="BIZ UDPゴシック"/>
      <family val="3"/>
      <charset val="128"/>
    </font>
    <font>
      <sz val="14"/>
      <name val="BIZ UDPゴシック"/>
      <family val="3"/>
      <charset val="128"/>
    </font>
    <font>
      <sz val="14"/>
      <color theme="1"/>
      <name val="BIZ UDPゴシック"/>
      <family val="3"/>
      <charset val="128"/>
    </font>
    <font>
      <sz val="12"/>
      <color theme="1"/>
      <name val="BIZ UDPゴシック"/>
      <family val="3"/>
      <charset val="128"/>
    </font>
    <font>
      <b/>
      <sz val="9"/>
      <name val="BIZ UDPゴシック"/>
      <family val="3"/>
      <charset val="128"/>
    </font>
    <font>
      <sz val="6"/>
      <name val="ＭＳ Ｐゴシック"/>
      <family val="3"/>
      <charset val="128"/>
    </font>
    <font>
      <b/>
      <sz val="11"/>
      <name val="BIZ UDPゴシック"/>
      <family val="3"/>
      <charset val="128"/>
    </font>
    <font>
      <sz val="11"/>
      <color theme="0"/>
      <name val="ＭＳ Ｐゴシック"/>
      <family val="3"/>
      <charset val="128"/>
    </font>
    <font>
      <sz val="12"/>
      <color theme="0"/>
      <name val="BIZ UDPゴシック"/>
      <family val="3"/>
      <charset val="128"/>
    </font>
    <font>
      <sz val="11"/>
      <color theme="1"/>
      <name val="BIZ UDPゴシック"/>
      <family val="3"/>
      <charset val="128"/>
    </font>
    <font>
      <sz val="11"/>
      <color theme="0"/>
      <name val="BIZ UDPゴシック"/>
      <family val="3"/>
      <charset val="128"/>
    </font>
    <font>
      <b/>
      <sz val="10"/>
      <name val="BIZ UDPゴシック"/>
      <family val="3"/>
      <charset val="128"/>
    </font>
    <font>
      <sz val="10"/>
      <name val="BIZ UDPゴシック"/>
      <family val="3"/>
      <charset val="128"/>
    </font>
    <font>
      <sz val="11"/>
      <color theme="1"/>
      <name val="ＭＳ Ｐゴシック"/>
      <family val="3"/>
      <charset val="128"/>
    </font>
    <font>
      <b/>
      <sz val="8"/>
      <name val="BIZ UDPゴシック"/>
      <family val="3"/>
      <charset val="128"/>
    </font>
    <font>
      <sz val="10"/>
      <color theme="1"/>
      <name val="BIZ UDPゴシック"/>
      <family val="3"/>
      <charset val="128"/>
    </font>
    <font>
      <sz val="9"/>
      <color theme="1"/>
      <name val="BIZ UDPゴシック"/>
      <family val="3"/>
      <charset val="128"/>
    </font>
    <font>
      <b/>
      <sz val="11"/>
      <color theme="1"/>
      <name val="BIZ UDPゴシック"/>
      <family val="3"/>
      <charset val="128"/>
    </font>
    <font>
      <sz val="8"/>
      <color theme="1"/>
      <name val="BIZ UDPゴシック"/>
      <family val="3"/>
      <charset val="128"/>
    </font>
    <font>
      <b/>
      <sz val="11"/>
      <color rgb="FFFF0000"/>
      <name val="BIZ UDPゴシック"/>
      <family val="3"/>
      <charset val="128"/>
    </font>
    <font>
      <sz val="9"/>
      <name val="BIZ UDPゴシック"/>
      <family val="3"/>
      <charset val="128"/>
    </font>
    <font>
      <sz val="6"/>
      <name val="BIZ UDPゴシック"/>
      <family val="3"/>
      <charset val="128"/>
    </font>
    <font>
      <b/>
      <sz val="7"/>
      <name val="BIZ UDPゴシック"/>
      <family val="3"/>
      <charset val="128"/>
    </font>
    <font>
      <sz val="22"/>
      <color rgb="FFFF0000"/>
      <name val="BIZ UDPゴシック"/>
      <family val="3"/>
      <charset val="128"/>
    </font>
    <font>
      <b/>
      <sz val="20"/>
      <color theme="1"/>
      <name val="BIZ UDP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6" tint="-0.249977111117893"/>
        <bgColor indexed="64"/>
      </patternFill>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top style="medium">
        <color indexed="64"/>
      </top>
      <bottom style="hair">
        <color indexed="64"/>
      </bottom>
      <diagonal/>
    </border>
    <border>
      <left style="medium">
        <color indexed="64"/>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hair">
        <color indexed="64"/>
      </bottom>
      <diagonal/>
    </border>
    <border>
      <left/>
      <right style="thin">
        <color indexed="64"/>
      </right>
      <top style="medium">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top style="medium">
        <color indexed="64"/>
      </top>
      <bottom style="hair">
        <color indexed="64"/>
      </bottom>
      <diagonal/>
    </border>
    <border>
      <left style="medium">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s>
  <cellStyleXfs count="5">
    <xf numFmtId="0" fontId="0" fillId="0" borderId="0">
      <alignment vertical="center"/>
    </xf>
    <xf numFmtId="0" fontId="5" fillId="0" borderId="0">
      <alignment vertical="center"/>
    </xf>
    <xf numFmtId="0" fontId="5" fillId="0" borderId="0"/>
    <xf numFmtId="0" fontId="5" fillId="0" borderId="0">
      <alignment vertical="center"/>
    </xf>
    <xf numFmtId="38" fontId="5" fillId="0" borderId="0" applyFont="0" applyFill="0" applyBorder="0" applyAlignment="0" applyProtection="0"/>
  </cellStyleXfs>
  <cellXfs count="221">
    <xf numFmtId="0" fontId="0" fillId="0" borderId="0" xfId="0">
      <alignment vertical="center"/>
    </xf>
    <xf numFmtId="0" fontId="0" fillId="0" borderId="0" xfId="0" applyBorder="1">
      <alignment vertical="center"/>
    </xf>
    <xf numFmtId="0" fontId="0" fillId="0" borderId="0" xfId="0" applyAlignment="1">
      <alignment horizontal="center" vertical="center"/>
    </xf>
    <xf numFmtId="176" fontId="0" fillId="0" borderId="0" xfId="0" applyNumberFormat="1">
      <alignment vertical="center"/>
    </xf>
    <xf numFmtId="0" fontId="2" fillId="3" borderId="0" xfId="0" applyFont="1" applyFill="1">
      <alignment vertical="center"/>
    </xf>
    <xf numFmtId="176" fontId="2" fillId="3" borderId="0" xfId="0" applyNumberFormat="1" applyFont="1" applyFill="1">
      <alignment vertical="center"/>
    </xf>
    <xf numFmtId="0" fontId="3" fillId="0" borderId="0" xfId="0" applyFont="1" applyFill="1">
      <alignment vertical="center"/>
    </xf>
    <xf numFmtId="176" fontId="3" fillId="0" borderId="0" xfId="0" applyNumberFormat="1" applyFont="1" applyFill="1">
      <alignment vertical="center"/>
    </xf>
    <xf numFmtId="0" fontId="0" fillId="0" borderId="0" xfId="0" applyAlignment="1">
      <alignment horizontal="center" vertical="center"/>
    </xf>
    <xf numFmtId="0" fontId="5" fillId="0" borderId="0" xfId="2" applyAlignment="1">
      <alignment vertical="center"/>
    </xf>
    <xf numFmtId="0" fontId="7" fillId="4" borderId="0" xfId="2" applyFont="1" applyFill="1" applyAlignment="1">
      <alignment vertical="center"/>
    </xf>
    <xf numFmtId="179" fontId="5" fillId="0" borderId="0" xfId="2" applyNumberFormat="1" applyAlignment="1">
      <alignment vertical="center"/>
    </xf>
    <xf numFmtId="0" fontId="7" fillId="4" borderId="6" xfId="2" applyFont="1" applyFill="1" applyBorder="1" applyAlignment="1">
      <alignment horizontal="center" vertical="center"/>
    </xf>
    <xf numFmtId="179" fontId="5" fillId="0" borderId="0" xfId="2" applyNumberFormat="1" applyAlignment="1">
      <alignment horizontal="right" vertical="center"/>
    </xf>
    <xf numFmtId="0" fontId="6" fillId="4" borderId="9" xfId="1" applyFont="1" applyFill="1" applyBorder="1" applyAlignment="1">
      <alignment horizontal="center" vertical="center" wrapText="1" shrinkToFit="1"/>
    </xf>
    <xf numFmtId="0" fontId="6" fillId="4" borderId="9" xfId="1" applyFont="1" applyFill="1" applyBorder="1" applyAlignment="1">
      <alignment horizontal="center" vertical="center" wrapText="1"/>
    </xf>
    <xf numFmtId="0" fontId="6" fillId="4" borderId="9" xfId="3" applyFont="1" applyFill="1" applyBorder="1" applyAlignment="1">
      <alignment horizontal="center" vertical="center" wrapText="1"/>
    </xf>
    <xf numFmtId="0" fontId="7" fillId="4" borderId="9" xfId="2" applyFont="1" applyFill="1" applyBorder="1" applyAlignment="1">
      <alignment horizontal="left" vertical="center" wrapText="1"/>
    </xf>
    <xf numFmtId="0" fontId="14" fillId="4" borderId="15" xfId="2" applyFont="1" applyFill="1" applyBorder="1" applyAlignment="1">
      <alignment horizontal="center" vertical="center"/>
    </xf>
    <xf numFmtId="0" fontId="14" fillId="4" borderId="15" xfId="2" applyFont="1" applyFill="1" applyBorder="1" applyAlignment="1">
      <alignment vertical="center" wrapText="1"/>
    </xf>
    <xf numFmtId="179" fontId="15" fillId="0" borderId="0" xfId="2" applyNumberFormat="1" applyFont="1" applyAlignment="1">
      <alignment vertical="center"/>
    </xf>
    <xf numFmtId="180" fontId="16" fillId="4" borderId="0" xfId="3" applyNumberFormat="1" applyFont="1" applyFill="1" applyAlignment="1">
      <alignment horizontal="center" vertical="center" wrapText="1"/>
    </xf>
    <xf numFmtId="180" fontId="6" fillId="4" borderId="0" xfId="3" applyNumberFormat="1" applyFont="1" applyFill="1" applyAlignment="1">
      <alignment horizontal="left" vertical="center"/>
    </xf>
    <xf numFmtId="180" fontId="16" fillId="4" borderId="0" xfId="3" applyNumberFormat="1" applyFont="1" applyFill="1" applyAlignment="1">
      <alignment horizontal="left" vertical="center" wrapText="1"/>
    </xf>
    <xf numFmtId="0" fontId="7" fillId="0" borderId="0" xfId="2" applyFont="1" applyAlignment="1">
      <alignment vertical="center"/>
    </xf>
    <xf numFmtId="181" fontId="7" fillId="0" borderId="0" xfId="2" applyNumberFormat="1" applyFont="1" applyAlignment="1">
      <alignment vertical="center"/>
    </xf>
    <xf numFmtId="181" fontId="18" fillId="0" borderId="0" xfId="2" applyNumberFormat="1" applyFont="1" applyAlignment="1">
      <alignment vertical="center"/>
    </xf>
    <xf numFmtId="176" fontId="7" fillId="0" borderId="0" xfId="2" applyNumberFormat="1" applyFont="1" applyAlignment="1">
      <alignment vertical="center"/>
    </xf>
    <xf numFmtId="56" fontId="7" fillId="0" borderId="0" xfId="2" applyNumberFormat="1" applyFont="1" applyAlignment="1">
      <alignment vertical="center"/>
    </xf>
    <xf numFmtId="180" fontId="11" fillId="4" borderId="0" xfId="3" applyNumberFormat="1" applyFont="1" applyFill="1" applyAlignment="1">
      <alignment horizontal="left" vertical="center" wrapText="1"/>
    </xf>
    <xf numFmtId="180" fontId="11" fillId="4" borderId="0" xfId="3" applyNumberFormat="1" applyFont="1" applyFill="1" applyAlignment="1">
      <alignment horizontal="left" vertical="center"/>
    </xf>
    <xf numFmtId="38" fontId="7" fillId="4" borderId="0" xfId="4" applyFont="1" applyFill="1" applyBorder="1" applyAlignment="1">
      <alignment vertical="center" wrapText="1"/>
    </xf>
    <xf numFmtId="0" fontId="14" fillId="4" borderId="33" xfId="2" applyFont="1" applyFill="1" applyBorder="1" applyAlignment="1">
      <alignment vertical="center"/>
    </xf>
    <xf numFmtId="180" fontId="11" fillId="4" borderId="0" xfId="3" applyNumberFormat="1" applyFont="1" applyFill="1" applyAlignment="1">
      <alignment horizontal="center" vertical="center" wrapText="1"/>
    </xf>
    <xf numFmtId="0" fontId="21" fillId="0" borderId="0" xfId="2" applyFont="1" applyAlignment="1">
      <alignment vertical="center"/>
    </xf>
    <xf numFmtId="179" fontId="21" fillId="0" borderId="0" xfId="2" applyNumberFormat="1" applyFont="1" applyAlignment="1">
      <alignment vertical="center"/>
    </xf>
    <xf numFmtId="0" fontId="14" fillId="4" borderId="46" xfId="2" applyFont="1" applyFill="1" applyBorder="1" applyAlignment="1">
      <alignment vertical="center"/>
    </xf>
    <xf numFmtId="0" fontId="14" fillId="4" borderId="47" xfId="2" applyFont="1" applyFill="1" applyBorder="1" applyAlignment="1">
      <alignment vertical="center"/>
    </xf>
    <xf numFmtId="0" fontId="14" fillId="4" borderId="49" xfId="2" applyFont="1" applyFill="1" applyBorder="1" applyAlignment="1">
      <alignment vertical="center"/>
    </xf>
    <xf numFmtId="0" fontId="14" fillId="4" borderId="15" xfId="2" applyFont="1" applyFill="1" applyBorder="1" applyAlignment="1">
      <alignment vertical="center"/>
    </xf>
    <xf numFmtId="0" fontId="12" fillId="4" borderId="15" xfId="2" applyFont="1" applyFill="1" applyBorder="1" applyAlignment="1">
      <alignment vertical="center" wrapText="1"/>
    </xf>
    <xf numFmtId="0" fontId="14" fillId="4" borderId="51" xfId="2" applyFont="1" applyFill="1" applyBorder="1" applyAlignment="1">
      <alignment vertical="center"/>
    </xf>
    <xf numFmtId="0" fontId="14" fillId="4" borderId="54" xfId="2" applyFont="1" applyFill="1" applyBorder="1" applyAlignment="1">
      <alignment vertical="center"/>
    </xf>
    <xf numFmtId="0" fontId="14" fillId="4" borderId="56" xfId="2" applyFont="1" applyFill="1" applyBorder="1" applyAlignment="1">
      <alignment vertical="center"/>
    </xf>
    <xf numFmtId="0" fontId="14" fillId="4" borderId="60" xfId="2" applyFont="1" applyFill="1" applyBorder="1" applyAlignment="1">
      <alignment horizontal="center" vertical="center"/>
    </xf>
    <xf numFmtId="0" fontId="22" fillId="4" borderId="58" xfId="2" applyFont="1" applyFill="1" applyBorder="1" applyAlignment="1">
      <alignment vertical="center"/>
    </xf>
    <xf numFmtId="0" fontId="14" fillId="4" borderId="61" xfId="2" applyFont="1" applyFill="1" applyBorder="1" applyAlignment="1">
      <alignment vertical="center"/>
    </xf>
    <xf numFmtId="0" fontId="14" fillId="0" borderId="50" xfId="2" applyFont="1" applyFill="1" applyBorder="1" applyAlignment="1">
      <alignment horizontal="center" vertical="center"/>
    </xf>
    <xf numFmtId="0" fontId="14" fillId="0" borderId="60" xfId="2" applyFont="1" applyFill="1" applyBorder="1" applyAlignment="1">
      <alignment horizontal="left" vertical="center"/>
    </xf>
    <xf numFmtId="0" fontId="14" fillId="4" borderId="62" xfId="2" applyFont="1" applyFill="1" applyBorder="1" applyAlignment="1">
      <alignment vertical="center"/>
    </xf>
    <xf numFmtId="180" fontId="23" fillId="4" borderId="0" xfId="3" applyNumberFormat="1" applyFont="1" applyFill="1" applyAlignment="1">
      <alignment horizontal="left" vertical="center"/>
    </xf>
    <xf numFmtId="180" fontId="23" fillId="4" borderId="0" xfId="3" applyNumberFormat="1" applyFont="1" applyFill="1" applyAlignment="1">
      <alignment horizontal="left" vertical="center" wrapText="1"/>
    </xf>
    <xf numFmtId="0" fontId="8" fillId="4" borderId="6" xfId="2" applyFont="1" applyFill="1" applyBorder="1" applyAlignment="1">
      <alignment vertical="center"/>
    </xf>
    <xf numFmtId="0" fontId="8" fillId="4" borderId="7" xfId="2" applyFont="1" applyFill="1" applyBorder="1" applyAlignment="1">
      <alignment vertical="center"/>
    </xf>
    <xf numFmtId="0" fontId="8" fillId="4" borderId="8" xfId="2" applyFont="1" applyFill="1" applyBorder="1" applyAlignment="1">
      <alignment vertical="center"/>
    </xf>
    <xf numFmtId="0" fontId="6" fillId="0" borderId="0" xfId="2" applyFont="1" applyAlignment="1">
      <alignment vertical="center"/>
    </xf>
    <xf numFmtId="0" fontId="14" fillId="4" borderId="18" xfId="2" applyFont="1" applyFill="1" applyBorder="1" applyAlignment="1">
      <alignment vertical="center" wrapText="1"/>
    </xf>
    <xf numFmtId="0" fontId="14" fillId="4" borderId="32" xfId="2" applyFont="1" applyFill="1" applyBorder="1" applyAlignment="1">
      <alignment vertical="center" wrapText="1"/>
    </xf>
    <xf numFmtId="0" fontId="14" fillId="4" borderId="0" xfId="2" applyFont="1" applyFill="1" applyBorder="1" applyAlignment="1">
      <alignment vertical="center" wrapText="1"/>
    </xf>
    <xf numFmtId="40" fontId="6" fillId="4" borderId="32" xfId="4" applyNumberFormat="1" applyFont="1" applyFill="1" applyBorder="1" applyAlignment="1">
      <alignment vertical="center" wrapText="1"/>
    </xf>
    <xf numFmtId="0" fontId="17" fillId="0" borderId="0" xfId="0" applyFont="1">
      <alignment vertical="center"/>
    </xf>
    <xf numFmtId="0" fontId="17" fillId="0" borderId="0" xfId="0" applyFont="1" applyAlignment="1">
      <alignment vertical="center"/>
    </xf>
    <xf numFmtId="0" fontId="17" fillId="0" borderId="0" xfId="0" applyFont="1" applyAlignment="1">
      <alignment vertical="center" wrapText="1"/>
    </xf>
    <xf numFmtId="176" fontId="17" fillId="0" borderId="0" xfId="0" applyNumberFormat="1" applyFont="1" applyAlignment="1">
      <alignment horizontal="left" vertical="center" wrapText="1"/>
    </xf>
    <xf numFmtId="177" fontId="17" fillId="0" borderId="0" xfId="0" applyNumberFormat="1" applyFont="1" applyAlignment="1">
      <alignment horizontal="left" vertical="center"/>
    </xf>
    <xf numFmtId="178" fontId="17" fillId="0" borderId="0" xfId="0" applyNumberFormat="1" applyFont="1">
      <alignment vertical="center"/>
    </xf>
    <xf numFmtId="176" fontId="17" fillId="0" borderId="0" xfId="0" applyNumberFormat="1" applyFont="1">
      <alignment vertical="center"/>
    </xf>
    <xf numFmtId="176" fontId="24" fillId="0" borderId="0" xfId="0" applyNumberFormat="1" applyFont="1" applyAlignment="1">
      <alignment horizontal="left" vertical="center" wrapText="1"/>
    </xf>
    <xf numFmtId="176" fontId="25" fillId="0" borderId="0" xfId="0" applyNumberFormat="1" applyFont="1" applyAlignment="1">
      <alignment horizontal="center" vertical="center"/>
    </xf>
    <xf numFmtId="0" fontId="17" fillId="0" borderId="0" xfId="0" applyFont="1" applyAlignment="1">
      <alignment horizontal="center" vertical="center"/>
    </xf>
    <xf numFmtId="0" fontId="25"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177" fontId="25" fillId="0" borderId="1" xfId="0" applyNumberFormat="1" applyFont="1" applyFill="1" applyBorder="1" applyAlignment="1">
      <alignment horizontal="center" vertical="center"/>
    </xf>
    <xf numFmtId="178" fontId="25" fillId="0" borderId="1" xfId="0" applyNumberFormat="1" applyFont="1" applyFill="1" applyBorder="1" applyAlignment="1">
      <alignment horizontal="center" vertical="center"/>
    </xf>
    <xf numFmtId="176" fontId="25" fillId="0"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177" fontId="17" fillId="2" borderId="1" xfId="0" applyNumberFormat="1" applyFont="1" applyFill="1" applyBorder="1" applyAlignment="1">
      <alignment horizontal="center" vertical="center"/>
    </xf>
    <xf numFmtId="0" fontId="24" fillId="2" borderId="1" xfId="0" applyFont="1" applyFill="1" applyBorder="1" applyAlignment="1">
      <alignment horizontal="center" vertical="center"/>
    </xf>
    <xf numFmtId="178" fontId="17" fillId="2"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176" fontId="17" fillId="2" borderId="1" xfId="0" applyNumberFormat="1" applyFont="1" applyFill="1" applyBorder="1" applyAlignment="1">
      <alignment horizontal="center" vertical="center"/>
    </xf>
    <xf numFmtId="176" fontId="24" fillId="2" borderId="1" xfId="0" applyNumberFormat="1" applyFont="1" applyFill="1" applyBorder="1" applyAlignment="1">
      <alignment horizontal="left" vertical="center" wrapText="1"/>
    </xf>
    <xf numFmtId="0" fontId="28"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8" fillId="2" borderId="1" xfId="0" applyFont="1" applyFill="1" applyBorder="1" applyAlignment="1">
      <alignment horizontal="center" vertical="center"/>
    </xf>
    <xf numFmtId="0" fontId="17" fillId="0" borderId="0" xfId="0" applyFont="1" applyBorder="1">
      <alignment vertical="center"/>
    </xf>
    <xf numFmtId="0" fontId="17" fillId="0" borderId="0" xfId="0" applyFont="1" applyBorder="1" applyAlignment="1">
      <alignment horizontal="left" vertical="center" wrapText="1"/>
    </xf>
    <xf numFmtId="177" fontId="17" fillId="0" borderId="0" xfId="0" applyNumberFormat="1" applyFont="1" applyBorder="1" applyAlignment="1">
      <alignment horizontal="center" vertical="center"/>
    </xf>
    <xf numFmtId="0" fontId="17" fillId="0" borderId="0" xfId="0" applyFont="1" applyBorder="1" applyAlignment="1">
      <alignment horizontal="center" vertical="center"/>
    </xf>
    <xf numFmtId="178" fontId="17" fillId="0" borderId="0" xfId="0" applyNumberFormat="1" applyFont="1" applyBorder="1" applyAlignment="1">
      <alignment horizontal="center" vertical="center"/>
    </xf>
    <xf numFmtId="176" fontId="17" fillId="0" borderId="0" xfId="0" applyNumberFormat="1" applyFont="1" applyBorder="1" applyAlignment="1">
      <alignment horizontal="center" vertical="center"/>
    </xf>
    <xf numFmtId="176" fontId="24" fillId="0" borderId="0" xfId="0" applyNumberFormat="1" applyFont="1" applyBorder="1" applyAlignment="1">
      <alignment horizontal="left" vertical="center" wrapText="1"/>
    </xf>
    <xf numFmtId="176" fontId="17" fillId="0" borderId="0" xfId="0" applyNumberFormat="1" applyFont="1" applyBorder="1" applyAlignment="1">
      <alignment horizontal="left" vertical="center" wrapText="1"/>
    </xf>
    <xf numFmtId="176" fontId="17" fillId="0" borderId="0" xfId="0" applyNumberFormat="1" applyFont="1" applyBorder="1" applyAlignment="1">
      <alignment horizontal="right" vertical="center"/>
    </xf>
    <xf numFmtId="176" fontId="17" fillId="0" borderId="5" xfId="0" applyNumberFormat="1" applyFont="1" applyBorder="1" applyAlignment="1">
      <alignment horizontal="center" vertical="center"/>
    </xf>
    <xf numFmtId="177" fontId="17" fillId="0" borderId="0" xfId="0" applyNumberFormat="1" applyFont="1">
      <alignment vertical="center"/>
    </xf>
    <xf numFmtId="0" fontId="17" fillId="0" borderId="0" xfId="2" applyFont="1" applyAlignment="1">
      <alignment vertical="center"/>
    </xf>
    <xf numFmtId="176" fontId="17" fillId="0" borderId="0" xfId="0" applyNumberFormat="1" applyFont="1" applyAlignment="1">
      <alignment horizontal="left" vertical="center"/>
    </xf>
    <xf numFmtId="178" fontId="17" fillId="0" borderId="0" xfId="0" applyNumberFormat="1" applyFont="1" applyAlignment="1">
      <alignment horizontal="center" vertical="center"/>
    </xf>
    <xf numFmtId="176" fontId="17" fillId="0" borderId="0" xfId="0" applyNumberFormat="1" applyFont="1" applyAlignment="1">
      <alignment horizontal="center" vertical="center"/>
    </xf>
    <xf numFmtId="176" fontId="17" fillId="0" borderId="0" xfId="0" applyNumberFormat="1" applyFont="1" applyAlignment="1">
      <alignment horizontal="center" vertical="center" wrapText="1"/>
    </xf>
    <xf numFmtId="176" fontId="17" fillId="0" borderId="1" xfId="0" applyNumberFormat="1" applyFont="1" applyBorder="1" applyAlignment="1">
      <alignment horizontal="center" vertical="center"/>
    </xf>
    <xf numFmtId="177" fontId="24" fillId="2" borderId="1" xfId="0" applyNumberFormat="1" applyFont="1" applyFill="1" applyBorder="1" applyAlignment="1">
      <alignment horizontal="center" vertical="center"/>
    </xf>
    <xf numFmtId="0" fontId="7" fillId="0" borderId="2" xfId="2" applyFont="1" applyBorder="1" applyAlignment="1">
      <alignment vertical="center"/>
    </xf>
    <xf numFmtId="0" fontId="7" fillId="2" borderId="2" xfId="2" applyFont="1" applyFill="1" applyBorder="1" applyAlignment="1">
      <alignment vertical="center"/>
    </xf>
    <xf numFmtId="176" fontId="25"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176" fontId="17" fillId="0" borderId="1" xfId="0" applyNumberFormat="1" applyFont="1" applyFill="1" applyBorder="1" applyAlignment="1">
      <alignment horizontal="center" vertical="center"/>
    </xf>
    <xf numFmtId="0" fontId="17" fillId="0" borderId="0" xfId="0" applyFont="1" applyFill="1" applyBorder="1">
      <alignment vertical="center"/>
    </xf>
    <xf numFmtId="0" fontId="17" fillId="0" borderId="0" xfId="0" applyFont="1" applyFill="1" applyBorder="1" applyAlignment="1">
      <alignment horizontal="left" vertical="center"/>
    </xf>
    <xf numFmtId="0" fontId="17" fillId="0" borderId="0" xfId="0" applyFont="1" applyFill="1" applyBorder="1" applyAlignment="1">
      <alignment horizontal="center" vertical="center"/>
    </xf>
    <xf numFmtId="178" fontId="17" fillId="0" borderId="0" xfId="0" applyNumberFormat="1" applyFont="1" applyFill="1" applyBorder="1" applyAlignment="1">
      <alignment horizontal="center" vertical="center"/>
    </xf>
    <xf numFmtId="176" fontId="17" fillId="0" borderId="0" xfId="0" applyNumberFormat="1" applyFont="1" applyFill="1" applyBorder="1" applyAlignment="1">
      <alignment horizontal="center" vertical="center"/>
    </xf>
    <xf numFmtId="176" fontId="17" fillId="0" borderId="3" xfId="0" applyNumberFormat="1" applyFont="1" applyFill="1" applyBorder="1" applyAlignment="1">
      <alignment horizontal="center" vertical="center"/>
    </xf>
    <xf numFmtId="0" fontId="7" fillId="0" borderId="0" xfId="2" applyFont="1" applyFill="1" applyBorder="1" applyAlignment="1">
      <alignment vertical="center"/>
    </xf>
    <xf numFmtId="177" fontId="26" fillId="0" borderId="0" xfId="0" applyNumberFormat="1" applyFont="1" applyAlignment="1">
      <alignment horizontal="center" wrapText="1"/>
    </xf>
    <xf numFmtId="176" fontId="26" fillId="0" borderId="2" xfId="0" applyNumberFormat="1" applyFont="1" applyBorder="1" applyAlignment="1">
      <alignment wrapText="1"/>
    </xf>
    <xf numFmtId="0" fontId="26" fillId="0" borderId="0" xfId="0" applyFont="1" applyAlignment="1"/>
    <xf numFmtId="0" fontId="26" fillId="0" borderId="0" xfId="0" applyFont="1" applyAlignment="1">
      <alignment horizontal="center" wrapText="1"/>
    </xf>
    <xf numFmtId="0" fontId="26" fillId="0" borderId="0" xfId="0" applyFont="1" applyAlignment="1">
      <alignment horizontal="center"/>
    </xf>
    <xf numFmtId="178" fontId="23" fillId="0" borderId="0" xfId="0" applyNumberFormat="1" applyFont="1" applyAlignment="1">
      <alignment horizontal="center"/>
    </xf>
    <xf numFmtId="176" fontId="23" fillId="0" borderId="0" xfId="0" applyNumberFormat="1" applyFont="1" applyAlignment="1">
      <alignment horizontal="center"/>
    </xf>
    <xf numFmtId="176" fontId="23" fillId="0" borderId="0" xfId="0" applyNumberFormat="1" applyFont="1" applyAlignment="1">
      <alignment horizontal="center" wrapText="1"/>
    </xf>
    <xf numFmtId="0" fontId="4" fillId="0" borderId="0" xfId="0" applyFont="1" applyAlignment="1"/>
    <xf numFmtId="176" fontId="17" fillId="0" borderId="0" xfId="0" applyNumberFormat="1" applyFont="1" applyFill="1">
      <alignment vertical="center"/>
    </xf>
    <xf numFmtId="176" fontId="23" fillId="0" borderId="0" xfId="0" applyNumberFormat="1" applyFont="1" applyFill="1" applyAlignment="1">
      <alignment horizontal="center" wrapText="1"/>
    </xf>
    <xf numFmtId="176" fontId="25" fillId="0" borderId="0" xfId="0" applyNumberFormat="1" applyFont="1" applyFill="1" applyAlignment="1">
      <alignment horizontal="center" vertical="center"/>
    </xf>
    <xf numFmtId="176" fontId="17" fillId="0" borderId="0" xfId="0" applyNumberFormat="1" applyFont="1" applyFill="1" applyBorder="1" applyAlignment="1">
      <alignment horizontal="right" vertical="center"/>
    </xf>
    <xf numFmtId="176" fontId="17" fillId="0" borderId="5" xfId="0" applyNumberFormat="1" applyFont="1" applyFill="1" applyBorder="1" applyAlignment="1">
      <alignment horizontal="center" vertical="center"/>
    </xf>
    <xf numFmtId="0" fontId="7" fillId="0" borderId="2" xfId="2" applyFont="1" applyFill="1" applyBorder="1" applyAlignment="1">
      <alignment horizontal="right" vertical="center"/>
    </xf>
    <xf numFmtId="0" fontId="7" fillId="0" borderId="2" xfId="2" applyFont="1" applyBorder="1" applyAlignment="1">
      <alignment horizontal="left" vertical="center"/>
    </xf>
    <xf numFmtId="0" fontId="29" fillId="0" borderId="2" xfId="2" applyFont="1" applyBorder="1" applyAlignment="1">
      <alignment horizontal="left" vertical="center"/>
    </xf>
    <xf numFmtId="0" fontId="7" fillId="0" borderId="0" xfId="2" applyFont="1" applyAlignment="1">
      <alignment horizontal="center" vertical="center"/>
    </xf>
    <xf numFmtId="0" fontId="14" fillId="4" borderId="26" xfId="2" applyFont="1" applyFill="1" applyBorder="1" applyAlignment="1">
      <alignment horizontal="center" vertical="center" wrapText="1"/>
    </xf>
    <xf numFmtId="0" fontId="14" fillId="4" borderId="30" xfId="2" applyFont="1" applyFill="1" applyBorder="1" applyAlignment="1">
      <alignment horizontal="center" vertical="center"/>
    </xf>
    <xf numFmtId="0" fontId="14" fillId="4" borderId="13" xfId="2" applyFont="1" applyFill="1" applyBorder="1" applyAlignment="1">
      <alignment horizontal="center" vertical="center"/>
    </xf>
    <xf numFmtId="0" fontId="14" fillId="4" borderId="15" xfId="2" applyFont="1" applyFill="1" applyBorder="1" applyAlignment="1">
      <alignment horizontal="center" vertical="center" wrapText="1"/>
    </xf>
    <xf numFmtId="0" fontId="12" fillId="4" borderId="30" xfId="2" applyFont="1" applyFill="1" applyBorder="1" applyAlignment="1">
      <alignment horizontal="center" vertical="center" wrapText="1"/>
    </xf>
    <xf numFmtId="0" fontId="14" fillId="4" borderId="36" xfId="2" applyFont="1" applyFill="1" applyBorder="1" applyAlignment="1">
      <alignment horizontal="center" vertical="center" wrapText="1"/>
    </xf>
    <xf numFmtId="0" fontId="5" fillId="0" borderId="0" xfId="2" applyAlignment="1">
      <alignment horizontal="center" vertical="center"/>
    </xf>
    <xf numFmtId="179" fontId="5" fillId="0" borderId="0" xfId="2" applyNumberFormat="1" applyAlignment="1">
      <alignment horizontal="center" vertical="center"/>
    </xf>
    <xf numFmtId="0" fontId="14" fillId="4" borderId="27" xfId="2" applyFont="1" applyFill="1" applyBorder="1" applyAlignment="1">
      <alignment horizontal="center" vertical="center"/>
    </xf>
    <xf numFmtId="0" fontId="14" fillId="4" borderId="31" xfId="2" applyFont="1" applyFill="1" applyBorder="1" applyAlignment="1">
      <alignment horizontal="center" vertical="center"/>
    </xf>
    <xf numFmtId="0" fontId="19" fillId="4" borderId="33" xfId="2" applyFont="1" applyFill="1" applyBorder="1" applyAlignment="1">
      <alignment horizontal="center" vertical="center"/>
    </xf>
    <xf numFmtId="0" fontId="14" fillId="4" borderId="44" xfId="2" applyFont="1" applyFill="1" applyBorder="1" applyAlignment="1">
      <alignment horizontal="center" vertical="center"/>
    </xf>
    <xf numFmtId="0" fontId="14" fillId="4" borderId="43" xfId="2" applyFont="1" applyFill="1" applyBorder="1" applyAlignment="1">
      <alignment horizontal="center" vertical="center"/>
    </xf>
    <xf numFmtId="0" fontId="22" fillId="4" borderId="27" xfId="2" applyFont="1" applyFill="1" applyBorder="1" applyAlignment="1">
      <alignment horizontal="center" vertical="center" wrapText="1"/>
    </xf>
    <xf numFmtId="0" fontId="19" fillId="4" borderId="37" xfId="2" applyFont="1" applyFill="1" applyBorder="1" applyAlignment="1">
      <alignment horizontal="center" vertical="center" wrapText="1"/>
    </xf>
    <xf numFmtId="0" fontId="30" fillId="4" borderId="31" xfId="2" applyFont="1" applyFill="1" applyBorder="1" applyAlignment="1">
      <alignment horizontal="center" vertical="center"/>
    </xf>
    <xf numFmtId="0" fontId="20" fillId="0" borderId="2" xfId="2" applyFont="1" applyBorder="1" applyAlignment="1">
      <alignment vertical="center" wrapText="1"/>
    </xf>
    <xf numFmtId="0" fontId="31" fillId="0" borderId="0" xfId="2" applyFont="1" applyAlignment="1">
      <alignment horizontal="right" vertical="center"/>
    </xf>
    <xf numFmtId="0" fontId="32" fillId="0" borderId="0" xfId="0" applyFont="1">
      <alignment vertical="center"/>
    </xf>
    <xf numFmtId="0" fontId="14" fillId="4" borderId="13" xfId="2" applyFont="1" applyFill="1" applyBorder="1" applyAlignment="1">
      <alignment horizontal="center" vertical="center" wrapText="1"/>
    </xf>
    <xf numFmtId="0" fontId="14" fillId="4" borderId="14" xfId="2" applyFont="1" applyFill="1" applyBorder="1" applyAlignment="1">
      <alignment horizontal="center" vertical="center" wrapText="1"/>
    </xf>
    <xf numFmtId="0" fontId="14" fillId="4" borderId="17" xfId="2" applyFont="1" applyFill="1" applyBorder="1" applyAlignment="1">
      <alignment horizontal="center" vertical="center" wrapText="1"/>
    </xf>
    <xf numFmtId="0" fontId="14" fillId="4" borderId="2" xfId="2" applyFont="1" applyFill="1" applyBorder="1" applyAlignment="1">
      <alignment horizontal="center" vertical="center" wrapText="1"/>
    </xf>
    <xf numFmtId="0" fontId="9" fillId="4" borderId="1" xfId="2" applyFont="1" applyFill="1" applyBorder="1" applyAlignment="1">
      <alignment horizontal="center" vertical="center"/>
    </xf>
    <xf numFmtId="0" fontId="10" fillId="2" borderId="7" xfId="2" applyFont="1" applyFill="1" applyBorder="1" applyAlignment="1">
      <alignment horizontal="left" vertical="center"/>
    </xf>
    <xf numFmtId="0" fontId="10" fillId="2" borderId="8" xfId="2" applyFont="1" applyFill="1" applyBorder="1" applyAlignment="1">
      <alignment horizontal="left" vertical="center"/>
    </xf>
    <xf numFmtId="0" fontId="9" fillId="4" borderId="6" xfId="2" applyFont="1" applyFill="1" applyBorder="1" applyAlignment="1">
      <alignment horizontal="center" vertical="center"/>
    </xf>
    <xf numFmtId="0" fontId="9" fillId="4" borderId="7" xfId="2" applyFont="1" applyFill="1" applyBorder="1" applyAlignment="1">
      <alignment horizontal="center" vertical="center"/>
    </xf>
    <xf numFmtId="0" fontId="9" fillId="4" borderId="8" xfId="2" applyFont="1" applyFill="1" applyBorder="1" applyAlignment="1">
      <alignment horizontal="center" vertical="center"/>
    </xf>
    <xf numFmtId="0" fontId="9" fillId="4" borderId="6" xfId="2" applyFont="1" applyFill="1" applyBorder="1" applyAlignment="1">
      <alignment horizontal="center" vertical="center" wrapText="1"/>
    </xf>
    <xf numFmtId="0" fontId="9" fillId="2" borderId="2" xfId="2" applyFont="1" applyFill="1" applyBorder="1" applyAlignment="1">
      <alignment vertical="center" wrapText="1"/>
    </xf>
    <xf numFmtId="0" fontId="9" fillId="2" borderId="10" xfId="2" applyFont="1" applyFill="1" applyBorder="1" applyAlignment="1">
      <alignment vertical="center" wrapText="1"/>
    </xf>
    <xf numFmtId="0" fontId="14" fillId="4" borderId="11" xfId="2" applyFont="1" applyFill="1" applyBorder="1" applyAlignment="1">
      <alignment horizontal="center" vertical="center" wrapText="1"/>
    </xf>
    <xf numFmtId="0" fontId="14" fillId="4" borderId="12" xfId="2" applyFont="1" applyFill="1" applyBorder="1" applyAlignment="1">
      <alignment horizontal="center" vertical="center"/>
    </xf>
    <xf numFmtId="0" fontId="14" fillId="4" borderId="16" xfId="2" applyFont="1" applyFill="1" applyBorder="1" applyAlignment="1">
      <alignment horizontal="center" vertical="center"/>
    </xf>
    <xf numFmtId="0" fontId="14" fillId="4" borderId="10" xfId="2" applyFont="1" applyFill="1" applyBorder="1" applyAlignment="1">
      <alignment horizontal="center" vertical="center"/>
    </xf>
    <xf numFmtId="0" fontId="14" fillId="4" borderId="17" xfId="2" applyFont="1" applyFill="1" applyBorder="1" applyAlignment="1">
      <alignment horizontal="center" vertical="center"/>
    </xf>
    <xf numFmtId="185" fontId="20" fillId="2" borderId="46" xfId="4" applyNumberFormat="1" applyFont="1" applyFill="1" applyBorder="1" applyAlignment="1">
      <alignment horizontal="center" vertical="center" wrapText="1"/>
    </xf>
    <xf numFmtId="185" fontId="20" fillId="2" borderId="48" xfId="4" applyNumberFormat="1" applyFont="1" applyFill="1" applyBorder="1" applyAlignment="1">
      <alignment horizontal="center" vertical="center" wrapText="1"/>
    </xf>
    <xf numFmtId="183" fontId="20" fillId="2" borderId="55" xfId="4" applyNumberFormat="1" applyFont="1" applyFill="1" applyBorder="1" applyAlignment="1">
      <alignment horizontal="center" vertical="center" wrapText="1"/>
    </xf>
    <xf numFmtId="183" fontId="20" fillId="2" borderId="57" xfId="4" applyNumberFormat="1" applyFont="1" applyFill="1" applyBorder="1" applyAlignment="1">
      <alignment horizontal="center" vertical="center" wrapText="1"/>
    </xf>
    <xf numFmtId="185" fontId="7" fillId="2" borderId="58" xfId="4" applyNumberFormat="1" applyFont="1" applyFill="1" applyBorder="1" applyAlignment="1">
      <alignment horizontal="center" vertical="center" wrapText="1"/>
    </xf>
    <xf numFmtId="185" fontId="7" fillId="2" borderId="59" xfId="4" applyNumberFormat="1" applyFont="1" applyFill="1" applyBorder="1" applyAlignment="1">
      <alignment horizontal="center" vertical="center" wrapText="1"/>
    </xf>
    <xf numFmtId="182" fontId="20" fillId="2" borderId="38" xfId="4" applyNumberFormat="1" applyFont="1" applyFill="1" applyBorder="1" applyAlignment="1">
      <alignment horizontal="center" vertical="center" wrapText="1"/>
    </xf>
    <xf numFmtId="182" fontId="20" fillId="2" borderId="41" xfId="4" applyNumberFormat="1" applyFont="1" applyFill="1" applyBorder="1" applyAlignment="1">
      <alignment horizontal="center" vertical="center" wrapText="1"/>
    </xf>
    <xf numFmtId="182" fontId="20" fillId="0" borderId="34" xfId="4" applyNumberFormat="1" applyFont="1" applyFill="1" applyBorder="1" applyAlignment="1">
      <alignment horizontal="center" vertical="center" wrapText="1"/>
    </xf>
    <xf numFmtId="182" fontId="20" fillId="0" borderId="35" xfId="4" applyNumberFormat="1" applyFont="1" applyFill="1" applyBorder="1" applyAlignment="1">
      <alignment horizontal="center" vertical="center" wrapText="1"/>
    </xf>
    <xf numFmtId="180" fontId="20" fillId="2" borderId="4" xfId="3" applyNumberFormat="1" applyFont="1" applyFill="1" applyBorder="1" applyAlignment="1">
      <alignment horizontal="center" vertical="center" wrapText="1"/>
    </xf>
    <xf numFmtId="180" fontId="20" fillId="2" borderId="24" xfId="3" applyNumberFormat="1" applyFont="1" applyFill="1" applyBorder="1" applyAlignment="1">
      <alignment horizontal="center" vertical="center" wrapText="1"/>
    </xf>
    <xf numFmtId="49" fontId="20" fillId="2" borderId="4" xfId="4" applyNumberFormat="1" applyFont="1" applyFill="1" applyBorder="1" applyAlignment="1">
      <alignment horizontal="center" vertical="center" wrapText="1"/>
    </xf>
    <xf numFmtId="49" fontId="20" fillId="2" borderId="21" xfId="4" applyNumberFormat="1" applyFont="1" applyFill="1" applyBorder="1" applyAlignment="1">
      <alignment horizontal="center" vertical="center" wrapText="1"/>
    </xf>
    <xf numFmtId="49" fontId="20" fillId="2" borderId="24" xfId="4" applyNumberFormat="1" applyFont="1" applyFill="1" applyBorder="1" applyAlignment="1">
      <alignment horizontal="center" vertical="center" wrapText="1"/>
    </xf>
    <xf numFmtId="49" fontId="20" fillId="2" borderId="25" xfId="4" applyNumberFormat="1" applyFont="1" applyFill="1" applyBorder="1" applyAlignment="1">
      <alignment horizontal="center" vertical="center" wrapText="1"/>
    </xf>
    <xf numFmtId="182" fontId="20" fillId="2" borderId="28" xfId="4" applyNumberFormat="1" applyFont="1" applyFill="1" applyBorder="1" applyAlignment="1">
      <alignment horizontal="center" vertical="center" wrapText="1"/>
    </xf>
    <xf numFmtId="182" fontId="20" fillId="2" borderId="29" xfId="4" applyNumberFormat="1" applyFont="1" applyFill="1" applyBorder="1" applyAlignment="1">
      <alignment horizontal="center" vertical="center" wrapText="1"/>
    </xf>
    <xf numFmtId="182" fontId="7" fillId="2" borderId="4" xfId="4" applyNumberFormat="1" applyFont="1" applyFill="1" applyBorder="1" applyAlignment="1">
      <alignment horizontal="center" vertical="center" wrapText="1"/>
    </xf>
    <xf numFmtId="182" fontId="7" fillId="2" borderId="24" xfId="4" applyNumberFormat="1" applyFont="1" applyFill="1" applyBorder="1" applyAlignment="1">
      <alignment horizontal="center" vertical="center" wrapText="1"/>
    </xf>
    <xf numFmtId="180" fontId="20" fillId="2" borderId="19" xfId="3" applyNumberFormat="1" applyFont="1" applyFill="1" applyBorder="1" applyAlignment="1">
      <alignment horizontal="center" vertical="center" wrapText="1"/>
    </xf>
    <xf numFmtId="180" fontId="20" fillId="2" borderId="20" xfId="3" applyNumberFormat="1" applyFont="1" applyFill="1" applyBorder="1" applyAlignment="1">
      <alignment horizontal="center" vertical="center" wrapText="1"/>
    </xf>
    <xf numFmtId="180" fontId="20" fillId="2" borderId="22" xfId="3" applyNumberFormat="1" applyFont="1" applyFill="1" applyBorder="1" applyAlignment="1">
      <alignment horizontal="center" vertical="center" wrapText="1"/>
    </xf>
    <xf numFmtId="180" fontId="20" fillId="2" borderId="23" xfId="3" applyNumberFormat="1" applyFont="1" applyFill="1" applyBorder="1" applyAlignment="1">
      <alignment horizontal="center" vertical="center" wrapText="1"/>
    </xf>
    <xf numFmtId="184" fontId="7" fillId="4" borderId="21" xfId="4" applyNumberFormat="1" applyFont="1" applyFill="1" applyBorder="1" applyAlignment="1">
      <alignment horizontal="center" vertical="center" wrapText="1"/>
    </xf>
    <xf numFmtId="184" fontId="7" fillId="4" borderId="25" xfId="4" applyNumberFormat="1" applyFont="1" applyFill="1" applyBorder="1" applyAlignment="1">
      <alignment horizontal="center" vertical="center" wrapText="1"/>
    </xf>
    <xf numFmtId="183" fontId="20" fillId="0" borderId="61" xfId="4" applyNumberFormat="1" applyFont="1" applyFill="1" applyBorder="1" applyAlignment="1">
      <alignment horizontal="center" vertical="center" wrapText="1"/>
    </xf>
    <xf numFmtId="183" fontId="20" fillId="0" borderId="40" xfId="4" applyNumberFormat="1" applyFont="1" applyFill="1" applyBorder="1" applyAlignment="1">
      <alignment horizontal="center" vertical="center" wrapText="1"/>
    </xf>
    <xf numFmtId="183" fontId="20" fillId="2" borderId="52" xfId="4" applyNumberFormat="1" applyFont="1" applyFill="1" applyBorder="1" applyAlignment="1">
      <alignment horizontal="center" vertical="center" wrapText="1"/>
    </xf>
    <xf numFmtId="183" fontId="20" fillId="2" borderId="53" xfId="4" applyNumberFormat="1" applyFont="1" applyFill="1" applyBorder="1" applyAlignment="1">
      <alignment horizontal="center" vertical="center" wrapText="1"/>
    </xf>
    <xf numFmtId="183" fontId="20" fillId="2" borderId="46" xfId="4" applyNumberFormat="1" applyFont="1" applyFill="1" applyBorder="1" applyAlignment="1">
      <alignment horizontal="center" vertical="center" wrapText="1"/>
    </xf>
    <xf numFmtId="183" fontId="20" fillId="2" borderId="48" xfId="4" applyNumberFormat="1" applyFont="1" applyFill="1" applyBorder="1" applyAlignment="1">
      <alignment horizontal="center" vertical="center" wrapText="1"/>
    </xf>
    <xf numFmtId="0" fontId="14" fillId="4" borderId="55" xfId="2" applyFont="1" applyFill="1" applyBorder="1" applyAlignment="1">
      <alignment horizontal="center" vertical="center" wrapText="1"/>
    </xf>
    <xf numFmtId="0" fontId="14" fillId="4" borderId="52" xfId="2" applyFont="1" applyFill="1" applyBorder="1" applyAlignment="1">
      <alignment horizontal="center" vertical="center" wrapText="1"/>
    </xf>
    <xf numFmtId="40" fontId="6" fillId="2" borderId="28" xfId="4" applyNumberFormat="1" applyFont="1" applyFill="1" applyBorder="1" applyAlignment="1">
      <alignment horizontal="center" vertical="center" wrapText="1"/>
    </xf>
    <xf numFmtId="40" fontId="6" fillId="2" borderId="29" xfId="4" applyNumberFormat="1" applyFont="1" applyFill="1" applyBorder="1" applyAlignment="1">
      <alignment horizontal="center" vertical="center" wrapText="1"/>
    </xf>
    <xf numFmtId="182" fontId="6" fillId="2" borderId="4" xfId="4" applyNumberFormat="1" applyFont="1" applyFill="1" applyBorder="1" applyAlignment="1">
      <alignment horizontal="center" vertical="center" wrapText="1"/>
    </xf>
    <xf numFmtId="182" fontId="6" fillId="2" borderId="24" xfId="4" applyNumberFormat="1" applyFont="1" applyFill="1" applyBorder="1" applyAlignment="1">
      <alignment horizontal="center" vertical="center" wrapText="1"/>
    </xf>
    <xf numFmtId="182" fontId="20" fillId="2" borderId="46" xfId="4" applyNumberFormat="1" applyFont="1" applyFill="1" applyBorder="1" applyAlignment="1">
      <alignment horizontal="center" vertical="center" wrapText="1"/>
    </xf>
    <xf numFmtId="182" fontId="20" fillId="2" borderId="48" xfId="4" applyNumberFormat="1" applyFont="1" applyFill="1" applyBorder="1" applyAlignment="1">
      <alignment horizontal="center" vertical="center" wrapText="1"/>
    </xf>
    <xf numFmtId="182" fontId="20" fillId="2" borderId="47" xfId="4" applyNumberFormat="1" applyFont="1" applyFill="1" applyBorder="1" applyAlignment="1">
      <alignment horizontal="center" vertical="center" wrapText="1"/>
    </xf>
    <xf numFmtId="182" fontId="20" fillId="2" borderId="45" xfId="4" applyNumberFormat="1" applyFont="1" applyFill="1" applyBorder="1" applyAlignment="1">
      <alignment horizontal="center" vertical="center" wrapText="1"/>
    </xf>
    <xf numFmtId="187" fontId="20" fillId="2" borderId="63" xfId="4" applyNumberFormat="1" applyFont="1" applyFill="1" applyBorder="1" applyAlignment="1">
      <alignment horizontal="center" vertical="center" wrapText="1"/>
    </xf>
    <xf numFmtId="187" fontId="20" fillId="2" borderId="59" xfId="4" applyNumberFormat="1" applyFont="1" applyFill="1" applyBorder="1" applyAlignment="1">
      <alignment horizontal="center" vertical="center" wrapText="1"/>
    </xf>
    <xf numFmtId="186" fontId="20" fillId="2" borderId="64" xfId="4" applyNumberFormat="1" applyFont="1" applyFill="1" applyBorder="1" applyAlignment="1">
      <alignment horizontal="center" vertical="center" wrapText="1"/>
    </xf>
    <xf numFmtId="186" fontId="20" fillId="2" borderId="48" xfId="4" applyNumberFormat="1" applyFont="1" applyFill="1" applyBorder="1" applyAlignment="1">
      <alignment horizontal="center" vertical="center" wrapText="1"/>
    </xf>
    <xf numFmtId="188" fontId="20" fillId="2" borderId="65" xfId="4" applyNumberFormat="1" applyFont="1" applyFill="1" applyBorder="1" applyAlignment="1">
      <alignment horizontal="center" vertical="center" wrapText="1"/>
    </xf>
    <xf numFmtId="188" fontId="20" fillId="2" borderId="57" xfId="4" applyNumberFormat="1" applyFont="1" applyFill="1" applyBorder="1" applyAlignment="1">
      <alignment horizontal="center" vertical="center" wrapText="1"/>
    </xf>
    <xf numFmtId="180" fontId="23" fillId="4" borderId="0" xfId="3" applyNumberFormat="1" applyFont="1" applyFill="1" applyAlignment="1">
      <alignment horizontal="left" vertical="center" wrapText="1"/>
    </xf>
    <xf numFmtId="182" fontId="20" fillId="2" borderId="39" xfId="4" applyNumberFormat="1" applyFont="1" applyFill="1" applyBorder="1" applyAlignment="1">
      <alignment horizontal="center" vertical="center" wrapText="1"/>
    </xf>
    <xf numFmtId="182" fontId="20" fillId="2" borderId="42" xfId="4" applyNumberFormat="1" applyFont="1" applyFill="1" applyBorder="1" applyAlignment="1">
      <alignment horizontal="center" vertical="center" wrapText="1"/>
    </xf>
  </cellXfs>
  <cellStyles count="5">
    <cellStyle name="桁区切り 2" xfId="4" xr:uid="{7183D517-7896-46CF-8B3E-5657D4A03E0F}"/>
    <cellStyle name="標準" xfId="0" builtinId="0"/>
    <cellStyle name="標準 10" xfId="2" xr:uid="{67B3576C-A4B0-4EB0-8ABF-01CC1616E7E4}"/>
    <cellStyle name="標準_Book1" xfId="1" xr:uid="{5188C680-5B3C-4638-86E3-427005B1AADF}"/>
    <cellStyle name="標準_助成一覧・資料作成作業用" xfId="3" xr:uid="{D78BCAF0-BEB2-4E67-B2DD-6034B248EB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47615</xdr:rowOff>
    </xdr:from>
    <xdr:to>
      <xdr:col>16</xdr:col>
      <xdr:colOff>404811</xdr:colOff>
      <xdr:row>32</xdr:row>
      <xdr:rowOff>214301</xdr:rowOff>
    </xdr:to>
    <xdr:grpSp>
      <xdr:nvGrpSpPr>
        <xdr:cNvPr id="6" name="グループ化 5">
          <a:extLst>
            <a:ext uri="{FF2B5EF4-FFF2-40B4-BE49-F238E27FC236}">
              <a16:creationId xmlns:a16="http://schemas.microsoft.com/office/drawing/2014/main" id="{8A272609-984B-D9A7-A7A8-D221904A359C}"/>
            </a:ext>
          </a:extLst>
        </xdr:cNvPr>
        <xdr:cNvGrpSpPr/>
      </xdr:nvGrpSpPr>
      <xdr:grpSpPr>
        <a:xfrm>
          <a:off x="0" y="563870"/>
          <a:ext cx="11069001" cy="7018971"/>
          <a:chOff x="0" y="0"/>
          <a:chExt cx="11195277" cy="7140347"/>
        </a:xfrm>
      </xdr:grpSpPr>
      <xdr:pic>
        <xdr:nvPicPr>
          <xdr:cNvPr id="3" name="図 2">
            <a:extLst>
              <a:ext uri="{FF2B5EF4-FFF2-40B4-BE49-F238E27FC236}">
                <a16:creationId xmlns:a16="http://schemas.microsoft.com/office/drawing/2014/main" id="{809161C6-9C0D-A154-B301-DE1038421BB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a:xfrm>
            <a:off x="0" y="0"/>
            <a:ext cx="11104789" cy="3605893"/>
          </a:xfrm>
          <a:prstGeom prst="rect">
            <a:avLst/>
          </a:prstGeom>
        </xdr:spPr>
      </xdr:pic>
      <xdr:pic>
        <xdr:nvPicPr>
          <xdr:cNvPr id="4" name="図 3">
            <a:extLst>
              <a:ext uri="{FF2B5EF4-FFF2-40B4-BE49-F238E27FC236}">
                <a16:creationId xmlns:a16="http://schemas.microsoft.com/office/drawing/2014/main" id="{A059B227-FE67-E9FC-F5EC-1997ACE5A71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a:xfrm>
            <a:off x="0" y="5694587"/>
            <a:ext cx="11195277" cy="1445760"/>
          </a:xfrm>
          <a:prstGeom prst="rect">
            <a:avLst/>
          </a:prstGeom>
        </xdr:spPr>
      </xdr:pic>
      <xdr:pic>
        <xdr:nvPicPr>
          <xdr:cNvPr id="5" name="図 4">
            <a:extLst>
              <a:ext uri="{FF2B5EF4-FFF2-40B4-BE49-F238E27FC236}">
                <a16:creationId xmlns:a16="http://schemas.microsoft.com/office/drawing/2014/main" id="{A02592DE-80FE-1C6F-DFAE-AAC54CEBD9C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a:xfrm>
            <a:off x="0" y="3605893"/>
            <a:ext cx="11157858" cy="2149930"/>
          </a:xfrm>
          <a:prstGeom prst="rect">
            <a:avLst/>
          </a:prstGeom>
        </xdr:spPr>
      </xdr:pic>
    </xdr:grpSp>
    <xdr:clientData/>
  </xdr:twoCellAnchor>
  <xdr:twoCellAnchor editAs="oneCell">
    <xdr:from>
      <xdr:col>0</xdr:col>
      <xdr:colOff>0</xdr:colOff>
      <xdr:row>34</xdr:row>
      <xdr:rowOff>190498</xdr:rowOff>
    </xdr:from>
    <xdr:to>
      <xdr:col>17</xdr:col>
      <xdr:colOff>47625</xdr:colOff>
      <xdr:row>53</xdr:row>
      <xdr:rowOff>23811</xdr:rowOff>
    </xdr:to>
    <xdr:pic>
      <xdr:nvPicPr>
        <xdr:cNvPr id="8" name="図 7">
          <a:extLst>
            <a:ext uri="{FF2B5EF4-FFF2-40B4-BE49-F238E27FC236}">
              <a16:creationId xmlns:a16="http://schemas.microsoft.com/office/drawing/2014/main" id="{271CD906-0C38-80B9-7332-DA8C9E912017}"/>
            </a:ext>
          </a:extLst>
        </xdr:cNvPr>
        <xdr:cNvPicPr>
          <a:picLocks noChangeAspect="1"/>
        </xdr:cNvPicPr>
      </xdr:nvPicPr>
      <xdr:blipFill rotWithShape="1">
        <a:blip xmlns:r="http://schemas.openxmlformats.org/officeDocument/2006/relationships" r:embed="rId4"/>
        <a:srcRect l="3866" t="19654" r="5008" b="8412"/>
        <a:stretch>
          <a:fillRect/>
        </a:stretch>
      </xdr:blipFill>
      <xdr:spPr>
        <a:xfrm>
          <a:off x="0" y="8334373"/>
          <a:ext cx="11787188" cy="4357688"/>
        </a:xfrm>
        <a:prstGeom prst="rect">
          <a:avLst/>
        </a:prstGeom>
      </xdr:spPr>
    </xdr:pic>
    <xdr:clientData/>
  </xdr:twoCellAnchor>
  <xdr:twoCellAnchor editAs="oneCell">
    <xdr:from>
      <xdr:col>0</xdr:col>
      <xdr:colOff>119062</xdr:colOff>
      <xdr:row>54</xdr:row>
      <xdr:rowOff>47624</xdr:rowOff>
    </xdr:from>
    <xdr:to>
      <xdr:col>13</xdr:col>
      <xdr:colOff>142874</xdr:colOff>
      <xdr:row>67</xdr:row>
      <xdr:rowOff>59082</xdr:rowOff>
    </xdr:to>
    <xdr:pic>
      <xdr:nvPicPr>
        <xdr:cNvPr id="9" name="図 8">
          <a:extLst>
            <a:ext uri="{FF2B5EF4-FFF2-40B4-BE49-F238E27FC236}">
              <a16:creationId xmlns:a16="http://schemas.microsoft.com/office/drawing/2014/main" id="{E1822240-3C11-B28F-7F9F-FDD3CC65F39D}"/>
            </a:ext>
          </a:extLst>
        </xdr:cNvPr>
        <xdr:cNvPicPr>
          <a:picLocks noChangeAspect="1"/>
        </xdr:cNvPicPr>
      </xdr:nvPicPr>
      <xdr:blipFill rotWithShape="1">
        <a:blip xmlns:r="http://schemas.openxmlformats.org/officeDocument/2006/relationships" r:embed="rId5"/>
        <a:srcRect l="5155" t="16116" r="6848" b="19025"/>
        <a:stretch>
          <a:fillRect/>
        </a:stretch>
      </xdr:blipFill>
      <xdr:spPr>
        <a:xfrm>
          <a:off x="119062" y="12953999"/>
          <a:ext cx="9001125" cy="310708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3915B-3E8A-419D-9730-39BF47C6E5B9}">
  <sheetPr>
    <tabColor theme="0" tint="-0.249977111117893"/>
    <pageSetUpPr fitToPage="1"/>
  </sheetPr>
  <dimension ref="A1:R68"/>
  <sheetViews>
    <sheetView view="pageBreakPreview" topLeftCell="A57" zoomScaleNormal="40" zoomScaleSheetLayoutView="100" workbookViewId="0">
      <selection activeCell="O72" sqref="O72"/>
    </sheetView>
  </sheetViews>
  <sheetFormatPr defaultRowHeight="18"/>
  <sheetData>
    <row r="1" spans="1:1" ht="22.8">
      <c r="A1" s="151" t="s">
        <v>117</v>
      </c>
    </row>
    <row r="34" spans="18:18">
      <c r="R34">
        <v>1</v>
      </c>
    </row>
    <row r="68" spans="18:18">
      <c r="R68">
        <v>2</v>
      </c>
    </row>
  </sheetData>
  <phoneticPr fontId="1"/>
  <pageMargins left="0.23622047244094491" right="0.23622047244094491" top="0.55118110236220474" bottom="0.59055118110236227" header="0.11811023622047245" footer="0.11811023622047245"/>
  <pageSetup paperSize="9" scale="83" fitToHeight="0" orientation="landscape" r:id="rId1"/>
  <rowBreaks count="1" manualBreakCount="1">
    <brk id="34"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444FE-CE61-490E-AFB0-FBAF6BBA529F}">
  <sheetPr>
    <tabColor rgb="FFFFFF00"/>
  </sheetPr>
  <dimension ref="A1:AK87"/>
  <sheetViews>
    <sheetView showGridLines="0" tabSelected="1" view="pageBreakPreview" topLeftCell="B3" zoomScale="98" zoomScaleNormal="100" zoomScaleSheetLayoutView="98" workbookViewId="0">
      <selection activeCell="G8" sqref="G8:P8"/>
    </sheetView>
  </sheetViews>
  <sheetFormatPr defaultColWidth="9" defaultRowHeight="13.2"/>
  <cols>
    <col min="1" max="1" width="3.19921875" style="24" customWidth="1"/>
    <col min="2" max="5" width="10.59765625" style="24" customWidth="1"/>
    <col min="6" max="7" width="5.59765625" style="24" customWidth="1"/>
    <col min="8" max="16" width="10.59765625" style="24" customWidth="1"/>
    <col min="17" max="17" width="5.59765625" style="24" customWidth="1"/>
    <col min="18" max="18" width="9" style="9"/>
    <col min="19" max="21" width="9" style="11"/>
    <col min="22" max="16384" width="9" style="9"/>
  </cols>
  <sheetData>
    <row r="1" spans="1:21" ht="9.9" customHeight="1"/>
    <row r="2" spans="1:21" ht="23.25" customHeight="1">
      <c r="B2" s="55" t="s">
        <v>67</v>
      </c>
      <c r="P2" s="150" t="s">
        <v>116</v>
      </c>
    </row>
    <row r="3" spans="1:21" ht="9.9" customHeight="1">
      <c r="A3" s="10"/>
      <c r="B3" s="10"/>
      <c r="C3" s="10"/>
      <c r="D3" s="10"/>
      <c r="E3" s="10"/>
      <c r="F3" s="10"/>
      <c r="G3" s="10"/>
      <c r="H3" s="10"/>
      <c r="I3" s="10"/>
      <c r="J3" s="10"/>
      <c r="K3" s="10"/>
      <c r="L3" s="10"/>
      <c r="M3" s="10"/>
      <c r="N3" s="10"/>
      <c r="O3" s="10"/>
      <c r="P3" s="10"/>
      <c r="Q3" s="10"/>
    </row>
    <row r="4" spans="1:21" ht="39.9" customHeight="1">
      <c r="B4" s="52" t="s">
        <v>112</v>
      </c>
      <c r="C4" s="53"/>
      <c r="D4" s="53"/>
      <c r="E4" s="53"/>
      <c r="F4" s="53"/>
      <c r="G4" s="53"/>
      <c r="H4" s="53"/>
      <c r="I4" s="53"/>
      <c r="J4" s="53"/>
      <c r="K4" s="53"/>
      <c r="L4" s="53"/>
      <c r="M4" s="53"/>
      <c r="N4" s="53"/>
      <c r="O4" s="53"/>
      <c r="P4" s="54"/>
    </row>
    <row r="5" spans="1:21" ht="30" customHeight="1">
      <c r="B5" s="156" t="s">
        <v>37</v>
      </c>
      <c r="C5" s="156"/>
      <c r="D5" s="156"/>
      <c r="E5" s="156"/>
      <c r="F5" s="12"/>
      <c r="G5" s="157"/>
      <c r="H5" s="157"/>
      <c r="I5" s="157"/>
      <c r="J5" s="157"/>
      <c r="K5" s="157"/>
      <c r="L5" s="157"/>
      <c r="M5" s="157"/>
      <c r="N5" s="157"/>
      <c r="O5" s="157"/>
      <c r="P5" s="158"/>
      <c r="S5" s="13"/>
    </row>
    <row r="6" spans="1:21" ht="30" customHeight="1">
      <c r="B6" s="159" t="s">
        <v>38</v>
      </c>
      <c r="C6" s="160"/>
      <c r="D6" s="160"/>
      <c r="E6" s="161"/>
      <c r="F6" s="12"/>
      <c r="G6" s="157"/>
      <c r="H6" s="157"/>
      <c r="I6" s="157"/>
      <c r="J6" s="157"/>
      <c r="K6" s="157"/>
      <c r="L6" s="157"/>
      <c r="M6" s="157"/>
      <c r="N6" s="157"/>
      <c r="O6" s="157"/>
      <c r="P6" s="158"/>
    </row>
    <row r="7" spans="1:21" ht="30" customHeight="1">
      <c r="B7" s="156" t="s">
        <v>36</v>
      </c>
      <c r="C7" s="156"/>
      <c r="D7" s="156"/>
      <c r="E7" s="156"/>
      <c r="F7" s="12"/>
      <c r="G7" s="157"/>
      <c r="H7" s="157"/>
      <c r="I7" s="157"/>
      <c r="J7" s="157"/>
      <c r="K7" s="157"/>
      <c r="L7" s="157"/>
      <c r="M7" s="157"/>
      <c r="N7" s="157"/>
      <c r="O7" s="157"/>
      <c r="P7" s="158"/>
    </row>
    <row r="8" spans="1:21" ht="150" customHeight="1">
      <c r="B8" s="162" t="s">
        <v>39</v>
      </c>
      <c r="C8" s="160"/>
      <c r="D8" s="160"/>
      <c r="E8" s="161"/>
      <c r="F8" s="12"/>
      <c r="G8" s="163"/>
      <c r="H8" s="163"/>
      <c r="I8" s="163"/>
      <c r="J8" s="163"/>
      <c r="K8" s="163"/>
      <c r="L8" s="163"/>
      <c r="M8" s="163"/>
      <c r="N8" s="163"/>
      <c r="O8" s="163"/>
      <c r="P8" s="164"/>
    </row>
    <row r="9" spans="1:21" ht="11.25" customHeight="1" thickBot="1">
      <c r="B9" s="14"/>
      <c r="C9" s="14"/>
      <c r="D9" s="14"/>
      <c r="E9" s="14"/>
      <c r="F9" s="14"/>
      <c r="G9" s="14"/>
      <c r="H9" s="14"/>
      <c r="I9" s="14"/>
      <c r="J9" s="15"/>
      <c r="K9" s="15"/>
      <c r="L9" s="16"/>
      <c r="M9" s="16"/>
      <c r="N9" s="17"/>
      <c r="O9" s="17"/>
      <c r="P9" s="17"/>
    </row>
    <row r="10" spans="1:21" s="139" customFormat="1" ht="16.5" customHeight="1">
      <c r="A10" s="132"/>
      <c r="B10" s="165" t="s">
        <v>40</v>
      </c>
      <c r="C10" s="166"/>
      <c r="D10" s="152" t="s">
        <v>54</v>
      </c>
      <c r="E10" s="166"/>
      <c r="F10" s="152" t="s">
        <v>41</v>
      </c>
      <c r="G10" s="153"/>
      <c r="H10" s="133" t="s">
        <v>42</v>
      </c>
      <c r="I10" s="134" t="s">
        <v>43</v>
      </c>
      <c r="J10" s="135" t="s">
        <v>44</v>
      </c>
      <c r="K10" s="18"/>
      <c r="L10" s="18"/>
      <c r="M10" s="136"/>
      <c r="N10" s="133" t="s">
        <v>46</v>
      </c>
      <c r="O10" s="137" t="s">
        <v>47</v>
      </c>
      <c r="P10" s="138" t="s">
        <v>48</v>
      </c>
      <c r="Q10" s="132"/>
      <c r="S10" s="140"/>
      <c r="T10" s="140"/>
      <c r="U10" s="140"/>
    </row>
    <row r="11" spans="1:21" s="139" customFormat="1" ht="18" customHeight="1">
      <c r="A11" s="132"/>
      <c r="B11" s="167"/>
      <c r="C11" s="168"/>
      <c r="D11" s="169"/>
      <c r="E11" s="168"/>
      <c r="F11" s="154"/>
      <c r="G11" s="155"/>
      <c r="H11" s="141" t="s">
        <v>45</v>
      </c>
      <c r="I11" s="142" t="s">
        <v>45</v>
      </c>
      <c r="J11" s="143" t="s">
        <v>114</v>
      </c>
      <c r="K11" s="144" t="s">
        <v>49</v>
      </c>
      <c r="L11" s="144" t="s">
        <v>50</v>
      </c>
      <c r="M11" s="145" t="s">
        <v>51</v>
      </c>
      <c r="N11" s="146" t="s">
        <v>53</v>
      </c>
      <c r="O11" s="148" t="s">
        <v>57</v>
      </c>
      <c r="P11" s="147" t="s">
        <v>114</v>
      </c>
      <c r="Q11" s="132"/>
      <c r="S11" s="140"/>
      <c r="T11" s="140"/>
      <c r="U11" s="140"/>
    </row>
    <row r="12" spans="1:21" ht="29.25" customHeight="1">
      <c r="B12" s="190"/>
      <c r="C12" s="191"/>
      <c r="D12" s="180"/>
      <c r="E12" s="180"/>
      <c r="F12" s="182"/>
      <c r="G12" s="183"/>
      <c r="H12" s="186"/>
      <c r="I12" s="188"/>
      <c r="J12" s="178"/>
      <c r="K12" s="176"/>
      <c r="L12" s="176"/>
      <c r="M12" s="219"/>
      <c r="N12" s="204"/>
      <c r="O12" s="206"/>
      <c r="P12" s="194" t="e">
        <f>J12/O12*100</f>
        <v>#DIV/0!</v>
      </c>
      <c r="S12" s="20"/>
    </row>
    <row r="13" spans="1:21" ht="28.5" customHeight="1" thickBot="1">
      <c r="B13" s="192"/>
      <c r="C13" s="193"/>
      <c r="D13" s="181"/>
      <c r="E13" s="181"/>
      <c r="F13" s="184"/>
      <c r="G13" s="185"/>
      <c r="H13" s="187"/>
      <c r="I13" s="189"/>
      <c r="J13" s="179"/>
      <c r="K13" s="177"/>
      <c r="L13" s="177"/>
      <c r="M13" s="220"/>
      <c r="N13" s="205"/>
      <c r="O13" s="207"/>
      <c r="P13" s="195"/>
    </row>
    <row r="14" spans="1:21" s="34" customFormat="1" ht="16.5" customHeight="1">
      <c r="A14" s="96"/>
      <c r="B14" s="33"/>
      <c r="C14" s="33"/>
      <c r="D14" s="30"/>
      <c r="E14" s="29"/>
      <c r="F14" s="29"/>
      <c r="G14" s="29"/>
      <c r="H14" s="50" t="s">
        <v>66</v>
      </c>
      <c r="I14" s="51"/>
      <c r="J14" s="51"/>
      <c r="K14" s="29"/>
      <c r="L14" s="29"/>
      <c r="M14" s="30"/>
      <c r="N14" s="29"/>
      <c r="O14" s="29"/>
      <c r="P14" s="29"/>
      <c r="Q14" s="96"/>
      <c r="S14" s="35"/>
      <c r="T14" s="35"/>
      <c r="U14" s="35"/>
    </row>
    <row r="15" spans="1:21" s="34" customFormat="1" ht="16.5" customHeight="1">
      <c r="A15" s="96"/>
      <c r="B15" s="33"/>
      <c r="C15" s="33"/>
      <c r="D15" s="30"/>
      <c r="E15" s="29"/>
      <c r="F15" s="29"/>
      <c r="G15" s="29"/>
      <c r="H15" s="50"/>
      <c r="I15" s="50" t="s">
        <v>65</v>
      </c>
      <c r="J15" s="51"/>
      <c r="K15" s="29"/>
      <c r="L15" s="29"/>
      <c r="M15" s="30"/>
      <c r="N15" s="29"/>
      <c r="O15" s="29"/>
      <c r="P15" s="29"/>
      <c r="Q15" s="96"/>
      <c r="S15" s="35"/>
      <c r="T15" s="35"/>
      <c r="U15" s="35"/>
    </row>
    <row r="16" spans="1:21" s="34" customFormat="1" ht="47.25" customHeight="1">
      <c r="A16" s="96"/>
      <c r="B16" s="33"/>
      <c r="C16" s="33"/>
      <c r="D16" s="30"/>
      <c r="E16" s="29"/>
      <c r="F16" s="29"/>
      <c r="G16" s="29"/>
      <c r="H16" s="50"/>
      <c r="I16" s="50"/>
      <c r="J16" s="51"/>
      <c r="K16" s="29"/>
      <c r="L16" s="29"/>
      <c r="M16" s="30"/>
      <c r="N16" s="218" t="s">
        <v>109</v>
      </c>
      <c r="O16" s="218"/>
      <c r="P16" s="218"/>
      <c r="Q16" s="96"/>
      <c r="S16" s="35"/>
      <c r="T16" s="35"/>
      <c r="U16" s="35"/>
    </row>
    <row r="17" spans="1:21" s="34" customFormat="1" ht="16.5" customHeight="1" thickBot="1">
      <c r="A17" s="96"/>
      <c r="B17" s="33"/>
      <c r="C17" s="33"/>
      <c r="D17" s="30"/>
      <c r="E17" s="29"/>
      <c r="F17" s="29"/>
      <c r="G17" s="29"/>
      <c r="H17" s="30"/>
      <c r="I17" s="29"/>
      <c r="J17" s="29"/>
      <c r="K17" s="29"/>
      <c r="L17" s="29"/>
      <c r="M17" s="30"/>
      <c r="N17" s="29"/>
      <c r="O17" s="29"/>
      <c r="P17" s="29"/>
      <c r="Q17" s="96"/>
      <c r="S17" s="35"/>
      <c r="T17" s="35"/>
      <c r="U17" s="35"/>
    </row>
    <row r="18" spans="1:21" ht="16.5" customHeight="1">
      <c r="B18" s="42" t="s">
        <v>58</v>
      </c>
      <c r="C18" s="39"/>
      <c r="D18" s="39"/>
      <c r="E18" s="39"/>
      <c r="F18" s="40"/>
      <c r="G18" s="40"/>
      <c r="H18" s="19"/>
      <c r="I18" s="44" t="s">
        <v>62</v>
      </c>
      <c r="J18" s="39"/>
      <c r="K18" s="47"/>
      <c r="L18" s="48" t="s">
        <v>63</v>
      </c>
      <c r="M18" s="19"/>
      <c r="N18" s="19"/>
      <c r="O18" s="57"/>
      <c r="P18" s="58"/>
    </row>
    <row r="19" spans="1:21" ht="18" customHeight="1">
      <c r="B19" s="46" t="s">
        <v>113</v>
      </c>
      <c r="C19" s="41" t="s">
        <v>18</v>
      </c>
      <c r="D19" s="38" t="s">
        <v>19</v>
      </c>
      <c r="E19" s="38" t="s">
        <v>20</v>
      </c>
      <c r="F19" s="202" t="s">
        <v>21</v>
      </c>
      <c r="G19" s="203"/>
      <c r="H19" s="43" t="s">
        <v>59</v>
      </c>
      <c r="I19" s="45" t="s">
        <v>60</v>
      </c>
      <c r="J19" s="36" t="s">
        <v>61</v>
      </c>
      <c r="K19" s="37" t="s">
        <v>32</v>
      </c>
      <c r="L19" s="32" t="s">
        <v>64</v>
      </c>
      <c r="M19" s="49" t="s">
        <v>30</v>
      </c>
      <c r="N19" s="56" t="s">
        <v>29</v>
      </c>
      <c r="O19" s="57"/>
      <c r="P19" s="58"/>
    </row>
    <row r="20" spans="1:21" ht="29.25" customHeight="1">
      <c r="B20" s="196">
        <f>C20+D20+E20+F20+H20</f>
        <v>0</v>
      </c>
      <c r="C20" s="198"/>
      <c r="D20" s="200"/>
      <c r="E20" s="200"/>
      <c r="F20" s="170"/>
      <c r="G20" s="170"/>
      <c r="H20" s="172"/>
      <c r="I20" s="174"/>
      <c r="J20" s="208"/>
      <c r="K20" s="210"/>
      <c r="L20" s="212"/>
      <c r="M20" s="214"/>
      <c r="N20" s="216"/>
      <c r="O20" s="59"/>
      <c r="P20" s="31"/>
      <c r="S20" s="20"/>
    </row>
    <row r="21" spans="1:21" ht="28.5" customHeight="1" thickBot="1">
      <c r="B21" s="197"/>
      <c r="C21" s="199"/>
      <c r="D21" s="201"/>
      <c r="E21" s="201"/>
      <c r="F21" s="171"/>
      <c r="G21" s="171"/>
      <c r="H21" s="173"/>
      <c r="I21" s="175"/>
      <c r="J21" s="209"/>
      <c r="K21" s="211"/>
      <c r="L21" s="213"/>
      <c r="M21" s="215"/>
      <c r="N21" s="217"/>
      <c r="O21" s="59"/>
      <c r="P21" s="31"/>
    </row>
    <row r="22" spans="1:21" ht="16.5" customHeight="1">
      <c r="B22" s="21"/>
      <c r="C22" s="21"/>
      <c r="D22" s="22"/>
      <c r="E22" s="23"/>
      <c r="F22" s="23"/>
      <c r="G22" s="23"/>
      <c r="H22" s="22"/>
      <c r="I22" s="23"/>
      <c r="J22" s="23"/>
      <c r="K22" s="23"/>
      <c r="L22" s="23"/>
      <c r="M22" s="22"/>
      <c r="N22" s="23"/>
      <c r="O22" s="23"/>
      <c r="P22" s="23"/>
    </row>
    <row r="23" spans="1:21" ht="16.5" customHeight="1">
      <c r="B23" s="21"/>
      <c r="C23" s="21"/>
      <c r="D23" s="22"/>
      <c r="E23" s="23"/>
      <c r="F23" s="23"/>
      <c r="G23" s="23"/>
      <c r="H23" s="22"/>
      <c r="I23" s="23"/>
      <c r="J23" s="23"/>
      <c r="K23" s="23"/>
      <c r="L23" s="23"/>
      <c r="M23" s="22"/>
      <c r="N23" s="23"/>
      <c r="O23" s="23"/>
      <c r="P23" s="23"/>
    </row>
    <row r="24" spans="1:21">
      <c r="B24" s="10"/>
      <c r="C24" s="10"/>
      <c r="D24" s="10"/>
      <c r="E24" s="10"/>
      <c r="F24" s="10"/>
      <c r="G24" s="10"/>
      <c r="H24" s="10"/>
      <c r="I24" s="10"/>
      <c r="J24" s="10"/>
      <c r="K24" s="10"/>
      <c r="L24" s="10"/>
      <c r="M24" s="10"/>
      <c r="N24" s="10"/>
      <c r="O24" s="10"/>
      <c r="P24" s="10"/>
    </row>
    <row r="25" spans="1:21">
      <c r="B25" s="10"/>
      <c r="C25" s="10"/>
      <c r="D25" s="10"/>
      <c r="E25" s="10"/>
      <c r="F25" s="10"/>
      <c r="G25" s="10"/>
      <c r="H25" s="10"/>
      <c r="I25" s="10"/>
      <c r="J25" s="10"/>
      <c r="K25" s="10"/>
      <c r="L25" s="10"/>
      <c r="M25" s="10"/>
      <c r="N25" s="10"/>
      <c r="O25" s="10"/>
      <c r="P25" s="10"/>
    </row>
    <row r="26" spans="1:21">
      <c r="D26" s="25"/>
      <c r="E26" s="25"/>
      <c r="F26" s="25"/>
      <c r="G26" s="25"/>
      <c r="H26" s="25"/>
      <c r="I26" s="25"/>
    </row>
    <row r="27" spans="1:21">
      <c r="D27" s="26"/>
      <c r="E27" s="25"/>
      <c r="F27" s="25"/>
      <c r="G27" s="27"/>
      <c r="H27" s="27"/>
      <c r="I27" s="25"/>
    </row>
    <row r="28" spans="1:21">
      <c r="D28" s="26"/>
      <c r="E28" s="25"/>
      <c r="F28" s="25"/>
      <c r="G28" s="27"/>
      <c r="H28" s="27"/>
      <c r="I28" s="25"/>
    </row>
    <row r="29" spans="1:21">
      <c r="D29" s="25"/>
      <c r="E29" s="25"/>
      <c r="F29" s="25"/>
      <c r="G29" s="27"/>
      <c r="H29" s="27"/>
      <c r="I29" s="25"/>
    </row>
    <row r="30" spans="1:21">
      <c r="C30" s="28"/>
      <c r="D30" s="26"/>
      <c r="E30" s="25"/>
      <c r="F30" s="25"/>
      <c r="G30" s="27"/>
      <c r="H30" s="27"/>
      <c r="I30" s="25"/>
    </row>
    <row r="31" spans="1:21">
      <c r="D31" s="25"/>
      <c r="E31" s="25"/>
      <c r="F31" s="25"/>
      <c r="G31" s="27"/>
      <c r="H31" s="27"/>
      <c r="I31" s="25"/>
    </row>
    <row r="32" spans="1:21">
      <c r="D32" s="25"/>
      <c r="E32" s="25"/>
      <c r="F32" s="25"/>
      <c r="G32" s="27"/>
      <c r="H32" s="27"/>
      <c r="I32" s="25"/>
    </row>
    <row r="33" spans="4:9">
      <c r="D33" s="25"/>
      <c r="E33" s="25"/>
      <c r="F33" s="25"/>
      <c r="G33" s="27"/>
      <c r="H33" s="27"/>
      <c r="I33" s="25"/>
    </row>
    <row r="36" spans="4:9">
      <c r="G36" s="28"/>
    </row>
    <row r="55" spans="7:37" s="24" customFormat="1">
      <c r="G55" s="28"/>
      <c r="R55" s="9"/>
      <c r="S55" s="11"/>
      <c r="T55" s="11"/>
      <c r="U55" s="11"/>
      <c r="V55" s="9"/>
      <c r="W55" s="9"/>
      <c r="X55" s="9"/>
      <c r="Y55" s="9"/>
      <c r="Z55" s="9"/>
      <c r="AA55" s="9"/>
      <c r="AB55" s="9"/>
      <c r="AC55" s="9"/>
      <c r="AD55" s="9"/>
      <c r="AE55" s="9"/>
      <c r="AF55" s="9"/>
      <c r="AG55" s="9"/>
      <c r="AH55" s="9"/>
      <c r="AI55" s="9"/>
      <c r="AJ55" s="9"/>
      <c r="AK55" s="9"/>
    </row>
    <row r="87" spans="8:37" s="24" customFormat="1">
      <c r="H87" s="27"/>
      <c r="R87" s="9"/>
      <c r="S87" s="11"/>
      <c r="T87" s="11"/>
      <c r="U87" s="11"/>
      <c r="V87" s="9"/>
      <c r="W87" s="9"/>
      <c r="X87" s="9"/>
      <c r="Y87" s="9"/>
      <c r="Z87" s="9"/>
      <c r="AA87" s="9"/>
      <c r="AB87" s="9"/>
      <c r="AC87" s="9"/>
      <c r="AD87" s="9"/>
      <c r="AE87" s="9"/>
      <c r="AF87" s="9"/>
      <c r="AG87" s="9"/>
      <c r="AH87" s="9"/>
      <c r="AI87" s="9"/>
      <c r="AJ87" s="9"/>
      <c r="AK87" s="9"/>
    </row>
  </sheetData>
  <mergeCells count="37">
    <mergeCell ref="P12:P13"/>
    <mergeCell ref="B20:B21"/>
    <mergeCell ref="C20:C21"/>
    <mergeCell ref="D20:D21"/>
    <mergeCell ref="E20:E21"/>
    <mergeCell ref="F19:G19"/>
    <mergeCell ref="N12:N13"/>
    <mergeCell ref="O12:O13"/>
    <mergeCell ref="J20:J21"/>
    <mergeCell ref="K20:K21"/>
    <mergeCell ref="L20:L21"/>
    <mergeCell ref="M20:M21"/>
    <mergeCell ref="N20:N21"/>
    <mergeCell ref="N16:P16"/>
    <mergeCell ref="L12:L13"/>
    <mergeCell ref="M12:M13"/>
    <mergeCell ref="D12:E13"/>
    <mergeCell ref="F12:G13"/>
    <mergeCell ref="H12:H13"/>
    <mergeCell ref="I12:I13"/>
    <mergeCell ref="B12:C13"/>
    <mergeCell ref="F20:G21"/>
    <mergeCell ref="H20:H21"/>
    <mergeCell ref="I20:I21"/>
    <mergeCell ref="K12:K13"/>
    <mergeCell ref="J12:J13"/>
    <mergeCell ref="F10:G11"/>
    <mergeCell ref="B5:E5"/>
    <mergeCell ref="G5:P5"/>
    <mergeCell ref="B6:E6"/>
    <mergeCell ref="B7:E7"/>
    <mergeCell ref="B8:E8"/>
    <mergeCell ref="G8:P8"/>
    <mergeCell ref="G7:P7"/>
    <mergeCell ref="G6:P6"/>
    <mergeCell ref="B10:C11"/>
    <mergeCell ref="D10:E11"/>
  </mergeCells>
  <phoneticPr fontId="1"/>
  <printOptions horizontalCentered="1"/>
  <pageMargins left="0.25" right="0.25" top="0.75" bottom="0.75" header="0.3" footer="0.3"/>
  <pageSetup paperSize="9" scale="58" firstPageNumber="6" orientation="portrait" useFirstPageNumber="1" r:id="rId1"/>
  <headerFooter>
    <oddFooter>&amp;C&amp;16&amp;P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45FD106-F5F6-4C00-A9CB-892F2DBCC059}">
          <x14:formula1>
            <xm:f>'リスト(操作しないでください)'!$C$4:$C$6</xm:f>
          </x14:formula1>
          <xm:sqref>N12:N13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826A3-D56E-4F21-9A99-C59F3CDE0412}">
  <sheetPr>
    <tabColor rgb="FFFFFF00"/>
    <pageSetUpPr fitToPage="1"/>
  </sheetPr>
  <dimension ref="A1:U40"/>
  <sheetViews>
    <sheetView view="pageBreakPreview" zoomScale="85" zoomScaleNormal="85" zoomScaleSheetLayoutView="85" workbookViewId="0">
      <selection activeCell="E7" sqref="E7"/>
    </sheetView>
  </sheetViews>
  <sheetFormatPr defaultRowHeight="18"/>
  <cols>
    <col min="1" max="1" width="5.59765625" style="60" customWidth="1"/>
    <col min="2" max="2" width="3.59765625" style="60" customWidth="1"/>
    <col min="3" max="3" width="17.09765625" style="62" customWidth="1"/>
    <col min="4" max="4" width="9.19921875" style="95" customWidth="1"/>
    <col min="5" max="5" width="13.19921875" style="95" customWidth="1"/>
    <col min="6" max="6" width="22" style="60" customWidth="1"/>
    <col min="7" max="7" width="8.59765625" style="65" customWidth="1"/>
    <col min="8" max="8" width="5.59765625" style="60" customWidth="1"/>
    <col min="9" max="9" width="12.59765625" style="66" customWidth="1"/>
    <col min="10" max="10" width="15.59765625" style="67" customWidth="1"/>
    <col min="11" max="11" width="12.59765625" style="66" customWidth="1"/>
    <col min="12" max="12" width="15.59765625" style="63" customWidth="1"/>
    <col min="13" max="14" width="12.59765625" style="66" customWidth="1"/>
    <col min="15" max="15" width="15.59765625" style="66" customWidth="1"/>
    <col min="16" max="16" width="20.59765625" style="62" customWidth="1"/>
    <col min="17" max="17" width="5.59765625" style="60" customWidth="1"/>
  </cols>
  <sheetData>
    <row r="1" spans="1:21" ht="14.25" customHeight="1">
      <c r="B1" s="61"/>
      <c r="D1" s="61"/>
      <c r="E1" s="61"/>
      <c r="F1" s="61"/>
      <c r="G1" s="61"/>
      <c r="H1" s="61"/>
      <c r="I1" s="61"/>
      <c r="J1" s="62"/>
      <c r="K1" s="61"/>
      <c r="L1" s="62"/>
      <c r="M1" s="61"/>
      <c r="N1" s="61"/>
      <c r="O1" s="61"/>
    </row>
    <row r="2" spans="1:21" s="9" customFormat="1" ht="30" customHeight="1">
      <c r="A2" s="24"/>
      <c r="B2" s="55" t="s">
        <v>71</v>
      </c>
      <c r="C2" s="24"/>
      <c r="D2" s="24"/>
      <c r="E2" s="24"/>
      <c r="F2" s="24"/>
      <c r="G2" s="24"/>
      <c r="H2" s="24"/>
      <c r="I2" s="24"/>
      <c r="J2" s="24"/>
      <c r="K2" s="24"/>
      <c r="L2" s="114"/>
      <c r="M2" s="114"/>
      <c r="N2" s="114"/>
      <c r="O2" s="114"/>
      <c r="P2" s="114"/>
      <c r="Q2" s="24"/>
      <c r="S2" s="11"/>
      <c r="T2" s="11"/>
      <c r="U2" s="11"/>
    </row>
    <row r="3" spans="1:21" s="9" customFormat="1" ht="24.75" customHeight="1">
      <c r="A3" s="24"/>
      <c r="B3" s="55"/>
      <c r="C3" s="149" t="s">
        <v>110</v>
      </c>
      <c r="D3" s="129" t="s">
        <v>103</v>
      </c>
      <c r="E3" s="104"/>
      <c r="F3" s="130" t="s">
        <v>100</v>
      </c>
      <c r="G3" s="104"/>
      <c r="H3" s="103" t="s">
        <v>101</v>
      </c>
      <c r="K3" s="24"/>
      <c r="Q3" s="24"/>
      <c r="S3" s="11"/>
      <c r="T3" s="11"/>
      <c r="U3" s="11"/>
    </row>
    <row r="4" spans="1:21" ht="15" customHeight="1">
      <c r="C4" s="63"/>
      <c r="D4" s="64"/>
      <c r="E4" s="64"/>
      <c r="N4" s="68"/>
      <c r="O4" s="68"/>
    </row>
    <row r="5" spans="1:21" s="123" customFormat="1" ht="30" customHeight="1">
      <c r="A5" s="117"/>
      <c r="B5" s="117"/>
      <c r="C5" s="118"/>
      <c r="D5" s="115" t="s">
        <v>26</v>
      </c>
      <c r="E5" s="116" t="s">
        <v>13</v>
      </c>
      <c r="F5" s="119"/>
      <c r="G5" s="120" t="s">
        <v>3</v>
      </c>
      <c r="H5" s="119"/>
      <c r="I5" s="121" t="s">
        <v>4</v>
      </c>
      <c r="J5" s="116" t="s">
        <v>13</v>
      </c>
      <c r="K5" s="122" t="s">
        <v>15</v>
      </c>
      <c r="L5" s="116" t="s">
        <v>13</v>
      </c>
      <c r="M5" s="122" t="s">
        <v>14</v>
      </c>
      <c r="N5" s="122" t="s">
        <v>102</v>
      </c>
      <c r="O5" s="122" t="s">
        <v>34</v>
      </c>
      <c r="P5" s="118"/>
      <c r="Q5" s="117"/>
    </row>
    <row r="6" spans="1:21" s="8" customFormat="1" ht="25.2">
      <c r="A6" s="69"/>
      <c r="B6" s="70" t="s">
        <v>8</v>
      </c>
      <c r="C6" s="71" t="s">
        <v>5</v>
      </c>
      <c r="D6" s="72" t="s">
        <v>16</v>
      </c>
      <c r="E6" s="72" t="s">
        <v>17</v>
      </c>
      <c r="F6" s="70" t="s">
        <v>25</v>
      </c>
      <c r="G6" s="73" t="s">
        <v>0</v>
      </c>
      <c r="H6" s="70" t="s">
        <v>1</v>
      </c>
      <c r="I6" s="74" t="s">
        <v>84</v>
      </c>
      <c r="J6" s="74" t="s">
        <v>33</v>
      </c>
      <c r="K6" s="105" t="s">
        <v>11</v>
      </c>
      <c r="L6" s="74" t="s">
        <v>6</v>
      </c>
      <c r="M6" s="105" t="s">
        <v>11</v>
      </c>
      <c r="N6" s="105" t="s">
        <v>2</v>
      </c>
      <c r="O6" s="105" t="s">
        <v>9</v>
      </c>
      <c r="P6" s="71" t="s">
        <v>22</v>
      </c>
      <c r="Q6" s="69"/>
    </row>
    <row r="7" spans="1:21" ht="35.1" customHeight="1">
      <c r="B7" s="106">
        <v>1</v>
      </c>
      <c r="C7" s="75"/>
      <c r="D7" s="76"/>
      <c r="E7" s="102"/>
      <c r="F7" s="77"/>
      <c r="G7" s="78"/>
      <c r="H7" s="79"/>
      <c r="I7" s="80"/>
      <c r="J7" s="81"/>
      <c r="K7" s="107" t="str">
        <f>IFERROR(VLOOKUP(J7,'リスト(操作しないでください)'!C:D,2,FALSE),"")</f>
        <v/>
      </c>
      <c r="L7" s="81"/>
      <c r="M7" s="107" t="str">
        <f>IFERROR(VLOOKUP(L7,'リスト(操作しないでください)'!E:F,2,FALSE),"")</f>
        <v/>
      </c>
      <c r="N7" s="107" t="e">
        <f>I7+K7+M7</f>
        <v>#VALUE!</v>
      </c>
      <c r="O7" s="107" t="e">
        <f t="shared" ref="O7:O9" si="0">G7*N7</f>
        <v>#VALUE!</v>
      </c>
      <c r="P7" s="82"/>
    </row>
    <row r="8" spans="1:21" ht="35.1" customHeight="1">
      <c r="B8" s="106">
        <v>2</v>
      </c>
      <c r="C8" s="75"/>
      <c r="D8" s="76"/>
      <c r="E8" s="102"/>
      <c r="F8" s="77"/>
      <c r="G8" s="78"/>
      <c r="H8" s="79"/>
      <c r="I8" s="80"/>
      <c r="J8" s="81"/>
      <c r="K8" s="107" t="str">
        <f>IFERROR(VLOOKUP(J8,'リスト(操作しないでください)'!C:D,2,FALSE),"")</f>
        <v/>
      </c>
      <c r="L8" s="81"/>
      <c r="M8" s="107" t="str">
        <f>IFERROR(VLOOKUP(L8,'リスト(操作しないでください)'!E:F,2,FALSE),"")</f>
        <v/>
      </c>
      <c r="N8" s="107" t="e">
        <f t="shared" ref="N8:N9" si="1">I8+K8+M8</f>
        <v>#VALUE!</v>
      </c>
      <c r="O8" s="107" t="e">
        <f t="shared" si="0"/>
        <v>#VALUE!</v>
      </c>
      <c r="P8" s="82"/>
    </row>
    <row r="9" spans="1:21" ht="35.1" customHeight="1">
      <c r="B9" s="106">
        <v>3</v>
      </c>
      <c r="C9" s="75"/>
      <c r="D9" s="76"/>
      <c r="E9" s="102"/>
      <c r="F9" s="77"/>
      <c r="G9" s="78"/>
      <c r="H9" s="79"/>
      <c r="I9" s="80"/>
      <c r="J9" s="81"/>
      <c r="K9" s="107" t="str">
        <f>IFERROR(VLOOKUP(J9,'リスト(操作しないでください)'!C:D,2,FALSE),"")</f>
        <v/>
      </c>
      <c r="L9" s="81"/>
      <c r="M9" s="107" t="str">
        <f>IFERROR(VLOOKUP(L9,'リスト(操作しないでください)'!E:F,2,FALSE),"")</f>
        <v/>
      </c>
      <c r="N9" s="107" t="e">
        <f t="shared" si="1"/>
        <v>#VALUE!</v>
      </c>
      <c r="O9" s="107" t="e">
        <f t="shared" si="0"/>
        <v>#VALUE!</v>
      </c>
      <c r="P9" s="83"/>
    </row>
    <row r="10" spans="1:21" ht="35.1" customHeight="1">
      <c r="B10" s="106">
        <v>4</v>
      </c>
      <c r="C10" s="75"/>
      <c r="D10" s="76"/>
      <c r="E10" s="102"/>
      <c r="F10" s="84"/>
      <c r="G10" s="78"/>
      <c r="H10" s="79"/>
      <c r="I10" s="80"/>
      <c r="J10" s="81"/>
      <c r="K10" s="107" t="str">
        <f>IFERROR(VLOOKUP(J10,'リスト(操作しないでください)'!C:D,2,FALSE),"")</f>
        <v/>
      </c>
      <c r="L10" s="81"/>
      <c r="M10" s="107" t="str">
        <f>IFERROR(VLOOKUP(L10,'リスト(操作しないでください)'!E:F,2,FALSE),"")</f>
        <v/>
      </c>
      <c r="N10" s="107" t="e">
        <f t="shared" ref="N10" si="2">I10+K10+M10</f>
        <v>#VALUE!</v>
      </c>
      <c r="O10" s="107" t="e">
        <f t="shared" ref="O10" si="3">G10*N10</f>
        <v>#VALUE!</v>
      </c>
      <c r="P10" s="83"/>
    </row>
    <row r="11" spans="1:21" ht="35.1" customHeight="1">
      <c r="B11" s="106">
        <v>5</v>
      </c>
      <c r="C11" s="75"/>
      <c r="D11" s="76"/>
      <c r="E11" s="102"/>
      <c r="F11" s="84"/>
      <c r="G11" s="78"/>
      <c r="H11" s="79"/>
      <c r="I11" s="80"/>
      <c r="J11" s="81"/>
      <c r="K11" s="107" t="str">
        <f>IFERROR(VLOOKUP(J11,'リスト(操作しないでください)'!C:D,2,FALSE),"")</f>
        <v/>
      </c>
      <c r="L11" s="81"/>
      <c r="M11" s="107" t="str">
        <f>IFERROR(VLOOKUP(L11,'リスト(操作しないでください)'!E:F,2,FALSE),"")</f>
        <v/>
      </c>
      <c r="N11" s="107" t="e">
        <f t="shared" ref="N11" si="4">I11+K11+M11</f>
        <v>#VALUE!</v>
      </c>
      <c r="O11" s="107" t="e">
        <f t="shared" ref="O11" si="5">G11*N11</f>
        <v>#VALUE!</v>
      </c>
      <c r="P11" s="83"/>
    </row>
    <row r="12" spans="1:21" ht="35.1" customHeight="1">
      <c r="B12" s="106">
        <v>6</v>
      </c>
      <c r="C12" s="75"/>
      <c r="D12" s="76"/>
      <c r="E12" s="102"/>
      <c r="F12" s="77"/>
      <c r="G12" s="78"/>
      <c r="H12" s="79"/>
      <c r="I12" s="80"/>
      <c r="J12" s="81"/>
      <c r="K12" s="107" t="str">
        <f>IFERROR(VLOOKUP(J12,'リスト(操作しないでください)'!C:D,2,FALSE),"")</f>
        <v/>
      </c>
      <c r="L12" s="81"/>
      <c r="M12" s="107" t="str">
        <f>IFERROR(VLOOKUP(L12,'リスト(操作しないでください)'!E:F,2,FALSE),"")</f>
        <v/>
      </c>
      <c r="N12" s="107" t="e">
        <f t="shared" ref="N12" si="6">I12+K12+M12</f>
        <v>#VALUE!</v>
      </c>
      <c r="O12" s="107" t="e">
        <f t="shared" ref="O12" si="7">G12*N12</f>
        <v>#VALUE!</v>
      </c>
      <c r="P12" s="83"/>
    </row>
    <row r="13" spans="1:21" ht="35.1" customHeight="1">
      <c r="B13" s="106">
        <v>7</v>
      </c>
      <c r="C13" s="75"/>
      <c r="D13" s="76"/>
      <c r="E13" s="102"/>
      <c r="F13" s="77"/>
      <c r="G13" s="78"/>
      <c r="H13" s="79"/>
      <c r="I13" s="80"/>
      <c r="J13" s="81"/>
      <c r="K13" s="107" t="str">
        <f>IFERROR(VLOOKUP(J13,'リスト(操作しないでください)'!C:D,2,FALSE),"")</f>
        <v/>
      </c>
      <c r="L13" s="81"/>
      <c r="M13" s="107" t="str">
        <f>IFERROR(VLOOKUP(L13,'リスト(操作しないでください)'!E:F,2,FALSE),"")</f>
        <v/>
      </c>
      <c r="N13" s="107" t="e">
        <f t="shared" ref="N13:N18" si="8">I13+K13+M13</f>
        <v>#VALUE!</v>
      </c>
      <c r="O13" s="107" t="e">
        <f t="shared" ref="O13:O18" si="9">G13*N13</f>
        <v>#VALUE!</v>
      </c>
      <c r="P13" s="83"/>
    </row>
    <row r="14" spans="1:21" ht="35.1" customHeight="1">
      <c r="B14" s="106">
        <v>8</v>
      </c>
      <c r="C14" s="75"/>
      <c r="D14" s="76"/>
      <c r="E14" s="102"/>
      <c r="F14" s="77"/>
      <c r="G14" s="78"/>
      <c r="H14" s="79"/>
      <c r="I14" s="80"/>
      <c r="J14" s="81"/>
      <c r="K14" s="107" t="str">
        <f>IFERROR(VLOOKUP(J14,'リスト(操作しないでください)'!C:D,2,FALSE),"")</f>
        <v/>
      </c>
      <c r="L14" s="81"/>
      <c r="M14" s="107" t="str">
        <f>IFERROR(VLOOKUP(L14,'リスト(操作しないでください)'!E:F,2,FALSE),"")</f>
        <v/>
      </c>
      <c r="N14" s="107" t="e">
        <f t="shared" si="8"/>
        <v>#VALUE!</v>
      </c>
      <c r="O14" s="107" t="e">
        <f t="shared" si="9"/>
        <v>#VALUE!</v>
      </c>
      <c r="P14" s="83"/>
    </row>
    <row r="15" spans="1:21" ht="35.1" customHeight="1">
      <c r="B15" s="106">
        <v>9</v>
      </c>
      <c r="C15" s="75"/>
      <c r="D15" s="76"/>
      <c r="E15" s="102"/>
      <c r="F15" s="77"/>
      <c r="G15" s="78"/>
      <c r="H15" s="79"/>
      <c r="I15" s="80"/>
      <c r="J15" s="81"/>
      <c r="K15" s="107" t="str">
        <f>IFERROR(VLOOKUP(J15,'リスト(操作しないでください)'!C:D,2,FALSE),"")</f>
        <v/>
      </c>
      <c r="L15" s="81"/>
      <c r="M15" s="107" t="str">
        <f>IFERROR(VLOOKUP(L15,'リスト(操作しないでください)'!E:F,2,FALSE),"")</f>
        <v/>
      </c>
      <c r="N15" s="107" t="e">
        <f t="shared" si="8"/>
        <v>#VALUE!</v>
      </c>
      <c r="O15" s="107" t="e">
        <f t="shared" si="9"/>
        <v>#VALUE!</v>
      </c>
      <c r="P15" s="83"/>
    </row>
    <row r="16" spans="1:21" ht="35.1" customHeight="1">
      <c r="B16" s="106">
        <v>10</v>
      </c>
      <c r="C16" s="75"/>
      <c r="D16" s="76"/>
      <c r="E16" s="102"/>
      <c r="F16" s="77"/>
      <c r="G16" s="78"/>
      <c r="H16" s="79"/>
      <c r="I16" s="80"/>
      <c r="J16" s="81"/>
      <c r="K16" s="107" t="str">
        <f>IFERROR(VLOOKUP(J16,'リスト(操作しないでください)'!C:D,2,FALSE),"")</f>
        <v/>
      </c>
      <c r="L16" s="81"/>
      <c r="M16" s="107" t="str">
        <f>IFERROR(VLOOKUP(L16,'リスト(操作しないでください)'!E:F,2,FALSE),"")</f>
        <v/>
      </c>
      <c r="N16" s="107" t="e">
        <f t="shared" si="8"/>
        <v>#VALUE!</v>
      </c>
      <c r="O16" s="107" t="e">
        <f t="shared" si="9"/>
        <v>#VALUE!</v>
      </c>
      <c r="P16" s="83"/>
    </row>
    <row r="17" spans="1:21" ht="35.1" customHeight="1">
      <c r="B17" s="106">
        <v>11</v>
      </c>
      <c r="C17" s="75"/>
      <c r="D17" s="76"/>
      <c r="E17" s="102"/>
      <c r="F17" s="77"/>
      <c r="G17" s="78"/>
      <c r="H17" s="79"/>
      <c r="I17" s="80"/>
      <c r="J17" s="81"/>
      <c r="K17" s="107" t="str">
        <f>IFERROR(VLOOKUP(J17,'リスト(操作しないでください)'!C:D,2,FALSE),"")</f>
        <v/>
      </c>
      <c r="L17" s="81"/>
      <c r="M17" s="107" t="str">
        <f>IFERROR(VLOOKUP(L17,'リスト(操作しないでください)'!E:F,2,FALSE),"")</f>
        <v/>
      </c>
      <c r="N17" s="107" t="e">
        <f t="shared" si="8"/>
        <v>#VALUE!</v>
      </c>
      <c r="O17" s="107" t="e">
        <f t="shared" si="9"/>
        <v>#VALUE!</v>
      </c>
      <c r="P17" s="83"/>
    </row>
    <row r="18" spans="1:21" ht="35.1" customHeight="1" thickBot="1">
      <c r="B18" s="106">
        <v>12</v>
      </c>
      <c r="C18" s="75"/>
      <c r="D18" s="76"/>
      <c r="E18" s="102"/>
      <c r="F18" s="77"/>
      <c r="G18" s="78"/>
      <c r="H18" s="79"/>
      <c r="I18" s="80"/>
      <c r="J18" s="81"/>
      <c r="K18" s="107" t="str">
        <f>IFERROR(VLOOKUP(J18,'リスト(操作しないでください)'!C:D,2,FALSE),"")</f>
        <v/>
      </c>
      <c r="L18" s="81"/>
      <c r="M18" s="107" t="str">
        <f>IFERROR(VLOOKUP(L18,'リスト(操作しないでください)'!E:F,2,FALSE),"")</f>
        <v/>
      </c>
      <c r="N18" s="107" t="e">
        <f t="shared" si="8"/>
        <v>#VALUE!</v>
      </c>
      <c r="O18" s="107" t="e">
        <f t="shared" si="9"/>
        <v>#VALUE!</v>
      </c>
      <c r="P18" s="83"/>
    </row>
    <row r="19" spans="1:21" s="1" customFormat="1" ht="30" customHeight="1" thickBot="1">
      <c r="A19" s="85"/>
      <c r="B19" s="85"/>
      <c r="C19" s="86"/>
      <c r="D19" s="87"/>
      <c r="E19" s="87"/>
      <c r="F19" s="88"/>
      <c r="G19" s="89"/>
      <c r="H19" s="88"/>
      <c r="I19" s="90"/>
      <c r="J19" s="91"/>
      <c r="K19" s="90"/>
      <c r="L19" s="92"/>
      <c r="M19" s="93"/>
      <c r="N19" s="94"/>
      <c r="O19" s="113" t="e">
        <f>SUM(O7:O18)</f>
        <v>#VALUE!</v>
      </c>
      <c r="P19" s="86" t="s">
        <v>10</v>
      </c>
      <c r="Q19" s="85"/>
    </row>
    <row r="20" spans="1:21" ht="30" customHeight="1">
      <c r="B20" s="61"/>
      <c r="C20" s="61"/>
      <c r="D20" s="61"/>
      <c r="E20" s="61"/>
      <c r="F20" s="61"/>
      <c r="G20" s="61"/>
      <c r="H20" s="61"/>
      <c r="I20" s="61"/>
      <c r="J20" s="61"/>
      <c r="K20" s="61"/>
      <c r="L20" s="61"/>
      <c r="M20" s="61"/>
      <c r="N20" s="61"/>
      <c r="O20" s="61"/>
      <c r="P20" s="61"/>
    </row>
    <row r="21" spans="1:21" ht="15" customHeight="1">
      <c r="B21" s="61"/>
      <c r="D21" s="61"/>
      <c r="E21" s="61"/>
      <c r="F21" s="61"/>
      <c r="G21" s="61"/>
      <c r="H21" s="61"/>
      <c r="I21" s="61"/>
      <c r="J21" s="62"/>
      <c r="K21" s="61"/>
      <c r="L21" s="62"/>
      <c r="M21" s="61"/>
      <c r="N21" s="61"/>
      <c r="O21" s="61"/>
    </row>
    <row r="22" spans="1:21" s="9" customFormat="1" ht="23.25" customHeight="1">
      <c r="A22" s="24"/>
      <c r="B22" s="55" t="s">
        <v>67</v>
      </c>
      <c r="C22" s="24"/>
      <c r="D22" s="24"/>
      <c r="E22" s="24"/>
      <c r="F22" s="24"/>
      <c r="G22" s="24"/>
      <c r="H22" s="24"/>
      <c r="I22" s="24"/>
      <c r="J22" s="24"/>
      <c r="K22" s="24"/>
      <c r="L22" s="114"/>
      <c r="M22" s="114"/>
      <c r="N22" s="114"/>
      <c r="O22" s="114"/>
      <c r="P22" s="114"/>
      <c r="Q22" s="24"/>
      <c r="S22" s="11"/>
      <c r="T22" s="11"/>
      <c r="U22" s="11"/>
    </row>
    <row r="23" spans="1:21" s="9" customFormat="1" ht="24.75" customHeight="1">
      <c r="A23" s="24"/>
      <c r="B23" s="55"/>
      <c r="C23" s="149" t="s">
        <v>110</v>
      </c>
      <c r="D23" s="129" t="s">
        <v>103</v>
      </c>
      <c r="E23" s="104"/>
      <c r="F23" s="130" t="s">
        <v>100</v>
      </c>
      <c r="G23" s="104"/>
      <c r="H23" s="103" t="s">
        <v>101</v>
      </c>
      <c r="K23" s="24"/>
      <c r="Q23" s="24"/>
      <c r="S23" s="11"/>
      <c r="T23" s="11"/>
      <c r="U23" s="11"/>
    </row>
    <row r="24" spans="1:21" ht="15" customHeight="1">
      <c r="C24" s="63"/>
      <c r="D24" s="64"/>
      <c r="E24" s="64"/>
      <c r="K24" s="124"/>
      <c r="M24" s="124"/>
      <c r="N24" s="126"/>
      <c r="O24" s="126"/>
    </row>
    <row r="25" spans="1:21" s="123" customFormat="1" ht="30" customHeight="1">
      <c r="A25" s="117"/>
      <c r="B25" s="117"/>
      <c r="C25" s="118"/>
      <c r="D25" s="115" t="s">
        <v>26</v>
      </c>
      <c r="E25" s="116" t="s">
        <v>13</v>
      </c>
      <c r="F25" s="119"/>
      <c r="G25" s="120" t="s">
        <v>3</v>
      </c>
      <c r="H25" s="119"/>
      <c r="I25" s="121" t="s">
        <v>4</v>
      </c>
      <c r="J25" s="116" t="s">
        <v>13</v>
      </c>
      <c r="K25" s="125" t="s">
        <v>15</v>
      </c>
      <c r="L25" s="116" t="s">
        <v>13</v>
      </c>
      <c r="M25" s="125" t="s">
        <v>14</v>
      </c>
      <c r="N25" s="125" t="s">
        <v>102</v>
      </c>
      <c r="O25" s="125" t="s">
        <v>34</v>
      </c>
      <c r="P25" s="118"/>
      <c r="Q25" s="117"/>
    </row>
    <row r="26" spans="1:21" s="8" customFormat="1" ht="25.2">
      <c r="A26" s="69"/>
      <c r="B26" s="70" t="s">
        <v>8</v>
      </c>
      <c r="C26" s="71" t="s">
        <v>5</v>
      </c>
      <c r="D26" s="72" t="s">
        <v>16</v>
      </c>
      <c r="E26" s="72" t="s">
        <v>17</v>
      </c>
      <c r="F26" s="70" t="s">
        <v>25</v>
      </c>
      <c r="G26" s="73" t="s">
        <v>0</v>
      </c>
      <c r="H26" s="70" t="s">
        <v>1</v>
      </c>
      <c r="I26" s="74" t="s">
        <v>84</v>
      </c>
      <c r="J26" s="74" t="s">
        <v>33</v>
      </c>
      <c r="K26" s="105" t="s">
        <v>11</v>
      </c>
      <c r="L26" s="74" t="s">
        <v>6</v>
      </c>
      <c r="M26" s="105" t="s">
        <v>11</v>
      </c>
      <c r="N26" s="105" t="s">
        <v>2</v>
      </c>
      <c r="O26" s="105" t="s">
        <v>9</v>
      </c>
      <c r="P26" s="71" t="s">
        <v>22</v>
      </c>
      <c r="Q26" s="69"/>
    </row>
    <row r="27" spans="1:21" ht="27.75" customHeight="1">
      <c r="B27" s="106">
        <v>1</v>
      </c>
      <c r="C27" s="75"/>
      <c r="D27" s="76"/>
      <c r="E27" s="76"/>
      <c r="F27" s="79"/>
      <c r="G27" s="78"/>
      <c r="H27" s="79"/>
      <c r="I27" s="80"/>
      <c r="J27" s="81"/>
      <c r="K27" s="107" t="str">
        <f>IFERROR(VLOOKUP(J27,'リスト(操作しないでください)'!C:D,2,FALSE),"")</f>
        <v/>
      </c>
      <c r="L27" s="81"/>
      <c r="M27" s="107" t="str">
        <f>IFERROR(VLOOKUP(L27,'リスト(操作しないでください)'!E:F,2,FALSE),"")</f>
        <v/>
      </c>
      <c r="N27" s="107" t="e">
        <f>I27+K27+M27</f>
        <v>#VALUE!</v>
      </c>
      <c r="O27" s="107" t="e">
        <f t="shared" ref="O27:O38" si="10">G27*N27</f>
        <v>#VALUE!</v>
      </c>
      <c r="P27" s="75"/>
    </row>
    <row r="28" spans="1:21" ht="27.75" customHeight="1">
      <c r="B28" s="106">
        <v>2</v>
      </c>
      <c r="C28" s="75"/>
      <c r="D28" s="76"/>
      <c r="E28" s="76"/>
      <c r="F28" s="79"/>
      <c r="G28" s="78"/>
      <c r="H28" s="79"/>
      <c r="I28" s="80"/>
      <c r="J28" s="81"/>
      <c r="K28" s="107" t="str">
        <f>IFERROR(VLOOKUP(J28,'リスト(操作しないでください)'!C:D,2,FALSE),"")</f>
        <v/>
      </c>
      <c r="L28" s="81"/>
      <c r="M28" s="107" t="str">
        <f>IFERROR(VLOOKUP(L28,'リスト(操作しないでください)'!E:F,2,FALSE),"")</f>
        <v/>
      </c>
      <c r="N28" s="107" t="e">
        <f t="shared" ref="N28:N38" si="11">I28+K28+M28</f>
        <v>#VALUE!</v>
      </c>
      <c r="O28" s="107" t="e">
        <f t="shared" si="10"/>
        <v>#VALUE!</v>
      </c>
      <c r="P28" s="75"/>
    </row>
    <row r="29" spans="1:21" ht="27.75" customHeight="1">
      <c r="B29" s="106">
        <v>3</v>
      </c>
      <c r="C29" s="75"/>
      <c r="D29" s="76"/>
      <c r="E29" s="76"/>
      <c r="F29" s="79"/>
      <c r="G29" s="78"/>
      <c r="H29" s="79"/>
      <c r="I29" s="80"/>
      <c r="J29" s="81"/>
      <c r="K29" s="107" t="str">
        <f>IFERROR(VLOOKUP(J29,'リスト(操作しないでください)'!C:D,2,FALSE),"")</f>
        <v/>
      </c>
      <c r="L29" s="81"/>
      <c r="M29" s="107" t="str">
        <f>IFERROR(VLOOKUP(L29,'リスト(操作しないでください)'!E:F,2,FALSE),"")</f>
        <v/>
      </c>
      <c r="N29" s="107" t="e">
        <f t="shared" si="11"/>
        <v>#VALUE!</v>
      </c>
      <c r="O29" s="107" t="e">
        <f t="shared" si="10"/>
        <v>#VALUE!</v>
      </c>
      <c r="P29" s="75"/>
    </row>
    <row r="30" spans="1:21" ht="27.75" customHeight="1">
      <c r="B30" s="106">
        <v>4</v>
      </c>
      <c r="C30" s="75"/>
      <c r="D30" s="76"/>
      <c r="E30" s="76"/>
      <c r="F30" s="79"/>
      <c r="G30" s="78"/>
      <c r="H30" s="79"/>
      <c r="I30" s="80"/>
      <c r="J30" s="81"/>
      <c r="K30" s="107" t="str">
        <f>IFERROR(VLOOKUP(J30,'リスト(操作しないでください)'!C:D,2,FALSE),"")</f>
        <v/>
      </c>
      <c r="L30" s="81"/>
      <c r="M30" s="107" t="str">
        <f>IFERROR(VLOOKUP(L30,'リスト(操作しないでください)'!E:F,2,FALSE),"")</f>
        <v/>
      </c>
      <c r="N30" s="107" t="e">
        <f t="shared" si="11"/>
        <v>#VALUE!</v>
      </c>
      <c r="O30" s="107" t="e">
        <f t="shared" si="10"/>
        <v>#VALUE!</v>
      </c>
      <c r="P30" s="75"/>
    </row>
    <row r="31" spans="1:21" ht="27.75" customHeight="1">
      <c r="B31" s="106">
        <v>5</v>
      </c>
      <c r="C31" s="75"/>
      <c r="D31" s="76"/>
      <c r="E31" s="76"/>
      <c r="F31" s="79"/>
      <c r="G31" s="78"/>
      <c r="H31" s="79"/>
      <c r="I31" s="80"/>
      <c r="J31" s="81"/>
      <c r="K31" s="107" t="str">
        <f>IFERROR(VLOOKUP(J31,'リスト(操作しないでください)'!C:D,2,FALSE),"")</f>
        <v/>
      </c>
      <c r="L31" s="81"/>
      <c r="M31" s="107" t="str">
        <f>IFERROR(VLOOKUP(L31,'リスト(操作しないでください)'!E:F,2,FALSE),"")</f>
        <v/>
      </c>
      <c r="N31" s="107" t="e">
        <f t="shared" si="11"/>
        <v>#VALUE!</v>
      </c>
      <c r="O31" s="107" t="e">
        <f t="shared" si="10"/>
        <v>#VALUE!</v>
      </c>
      <c r="P31" s="75"/>
    </row>
    <row r="32" spans="1:21" ht="27.75" customHeight="1">
      <c r="B32" s="106">
        <v>6</v>
      </c>
      <c r="C32" s="75"/>
      <c r="D32" s="76"/>
      <c r="E32" s="76"/>
      <c r="F32" s="79"/>
      <c r="G32" s="78"/>
      <c r="H32" s="79"/>
      <c r="I32" s="80"/>
      <c r="J32" s="81"/>
      <c r="K32" s="107" t="str">
        <f>IFERROR(VLOOKUP(J32,'リスト(操作しないでください)'!C:D,2,FALSE),"")</f>
        <v/>
      </c>
      <c r="L32" s="81"/>
      <c r="M32" s="107" t="str">
        <f>IFERROR(VLOOKUP(L32,'リスト(操作しないでください)'!E:F,2,FALSE),"")</f>
        <v/>
      </c>
      <c r="N32" s="107" t="e">
        <f t="shared" si="11"/>
        <v>#VALUE!</v>
      </c>
      <c r="O32" s="107" t="e">
        <f t="shared" si="10"/>
        <v>#VALUE!</v>
      </c>
      <c r="P32" s="75"/>
    </row>
    <row r="33" spans="1:17" ht="27.75" customHeight="1">
      <c r="B33" s="106">
        <v>7</v>
      </c>
      <c r="C33" s="75"/>
      <c r="D33" s="76"/>
      <c r="E33" s="76"/>
      <c r="F33" s="79"/>
      <c r="G33" s="78"/>
      <c r="H33" s="79"/>
      <c r="I33" s="80"/>
      <c r="J33" s="81"/>
      <c r="K33" s="107" t="str">
        <f>IFERROR(VLOOKUP(J33,'リスト(操作しないでください)'!C:D,2,FALSE),"")</f>
        <v/>
      </c>
      <c r="L33" s="81"/>
      <c r="M33" s="107" t="str">
        <f>IFERROR(VLOOKUP(L33,'リスト(操作しないでください)'!E:F,2,FALSE),"")</f>
        <v/>
      </c>
      <c r="N33" s="107" t="e">
        <f t="shared" si="11"/>
        <v>#VALUE!</v>
      </c>
      <c r="O33" s="107" t="e">
        <f t="shared" si="10"/>
        <v>#VALUE!</v>
      </c>
      <c r="P33" s="75"/>
    </row>
    <row r="34" spans="1:17" ht="27.75" customHeight="1">
      <c r="B34" s="106">
        <v>8</v>
      </c>
      <c r="C34" s="75"/>
      <c r="D34" s="76"/>
      <c r="E34" s="76"/>
      <c r="F34" s="79"/>
      <c r="G34" s="78"/>
      <c r="H34" s="79"/>
      <c r="I34" s="80"/>
      <c r="J34" s="81"/>
      <c r="K34" s="107" t="str">
        <f>IFERROR(VLOOKUP(J34,'リスト(操作しないでください)'!C:D,2,FALSE),"")</f>
        <v/>
      </c>
      <c r="L34" s="81"/>
      <c r="M34" s="107" t="str">
        <f>IFERROR(VLOOKUP(L34,'リスト(操作しないでください)'!E:F,2,FALSE),"")</f>
        <v/>
      </c>
      <c r="N34" s="107" t="e">
        <f t="shared" si="11"/>
        <v>#VALUE!</v>
      </c>
      <c r="O34" s="107" t="e">
        <f t="shared" si="10"/>
        <v>#VALUE!</v>
      </c>
      <c r="P34" s="75"/>
    </row>
    <row r="35" spans="1:17" ht="27.75" customHeight="1">
      <c r="B35" s="106">
        <v>9</v>
      </c>
      <c r="C35" s="75"/>
      <c r="D35" s="76"/>
      <c r="E35" s="76"/>
      <c r="F35" s="79"/>
      <c r="G35" s="78"/>
      <c r="H35" s="79"/>
      <c r="I35" s="80"/>
      <c r="J35" s="81"/>
      <c r="K35" s="107" t="str">
        <f>IFERROR(VLOOKUP(J35,'リスト(操作しないでください)'!C:D,2,FALSE),"")</f>
        <v/>
      </c>
      <c r="L35" s="81"/>
      <c r="M35" s="107" t="str">
        <f>IFERROR(VLOOKUP(L35,'リスト(操作しないでください)'!E:F,2,FALSE),"")</f>
        <v/>
      </c>
      <c r="N35" s="107" t="e">
        <f t="shared" si="11"/>
        <v>#VALUE!</v>
      </c>
      <c r="O35" s="107" t="e">
        <f t="shared" si="10"/>
        <v>#VALUE!</v>
      </c>
      <c r="P35" s="75"/>
    </row>
    <row r="36" spans="1:17" ht="27.75" customHeight="1">
      <c r="B36" s="106">
        <v>10</v>
      </c>
      <c r="C36" s="75"/>
      <c r="D36" s="76"/>
      <c r="E36" s="76"/>
      <c r="F36" s="79"/>
      <c r="G36" s="78"/>
      <c r="H36" s="79"/>
      <c r="I36" s="80"/>
      <c r="J36" s="81"/>
      <c r="K36" s="107" t="str">
        <f>IFERROR(VLOOKUP(J36,'リスト(操作しないでください)'!C:D,2,FALSE),"")</f>
        <v/>
      </c>
      <c r="L36" s="81"/>
      <c r="M36" s="107" t="str">
        <f>IFERROR(VLOOKUP(L36,'リスト(操作しないでください)'!E:F,2,FALSE),"")</f>
        <v/>
      </c>
      <c r="N36" s="107" t="e">
        <f t="shared" si="11"/>
        <v>#VALUE!</v>
      </c>
      <c r="O36" s="107" t="e">
        <f t="shared" si="10"/>
        <v>#VALUE!</v>
      </c>
      <c r="P36" s="75"/>
    </row>
    <row r="37" spans="1:17" ht="27.75" customHeight="1">
      <c r="B37" s="106">
        <v>11</v>
      </c>
      <c r="C37" s="75"/>
      <c r="D37" s="76"/>
      <c r="E37" s="76"/>
      <c r="F37" s="79"/>
      <c r="G37" s="78"/>
      <c r="H37" s="79"/>
      <c r="I37" s="80"/>
      <c r="J37" s="81"/>
      <c r="K37" s="107" t="str">
        <f>IFERROR(VLOOKUP(J37,'リスト(操作しないでください)'!C:D,2,FALSE),"")</f>
        <v/>
      </c>
      <c r="L37" s="81"/>
      <c r="M37" s="107" t="str">
        <f>IFERROR(VLOOKUP(L37,'リスト(操作しないでください)'!E:F,2,FALSE),"")</f>
        <v/>
      </c>
      <c r="N37" s="107" t="e">
        <f t="shared" si="11"/>
        <v>#VALUE!</v>
      </c>
      <c r="O37" s="107" t="e">
        <f t="shared" si="10"/>
        <v>#VALUE!</v>
      </c>
      <c r="P37" s="75"/>
    </row>
    <row r="38" spans="1:17" ht="27.75" customHeight="1" thickBot="1">
      <c r="B38" s="106">
        <v>12</v>
      </c>
      <c r="C38" s="75"/>
      <c r="D38" s="76"/>
      <c r="E38" s="76"/>
      <c r="F38" s="79"/>
      <c r="G38" s="78"/>
      <c r="H38" s="79"/>
      <c r="I38" s="80"/>
      <c r="J38" s="81"/>
      <c r="K38" s="107" t="str">
        <f>IFERROR(VLOOKUP(J38,'リスト(操作しないでください)'!C:D,2,FALSE),"")</f>
        <v/>
      </c>
      <c r="L38" s="81"/>
      <c r="M38" s="107" t="str">
        <f>IFERROR(VLOOKUP(L38,'リスト(操作しないでください)'!E:F,2,FALSE),"")</f>
        <v/>
      </c>
      <c r="N38" s="107" t="e">
        <f t="shared" si="11"/>
        <v>#VALUE!</v>
      </c>
      <c r="O38" s="107" t="e">
        <f t="shared" si="10"/>
        <v>#VALUE!</v>
      </c>
      <c r="P38" s="75"/>
    </row>
    <row r="39" spans="1:17" s="1" customFormat="1" ht="30" customHeight="1" thickBot="1">
      <c r="A39" s="85"/>
      <c r="B39" s="85"/>
      <c r="C39" s="86"/>
      <c r="D39" s="87"/>
      <c r="E39" s="87"/>
      <c r="F39" s="88"/>
      <c r="G39" s="89"/>
      <c r="H39" s="88"/>
      <c r="I39" s="90"/>
      <c r="J39" s="91"/>
      <c r="K39" s="112"/>
      <c r="L39" s="92"/>
      <c r="M39" s="127"/>
      <c r="N39" s="128"/>
      <c r="O39" s="113" t="e">
        <f>SUM(O27:O38)</f>
        <v>#VALUE!</v>
      </c>
      <c r="P39" s="86" t="s">
        <v>10</v>
      </c>
      <c r="Q39" s="85"/>
    </row>
    <row r="40" spans="1:17" ht="30" customHeight="1">
      <c r="M40" s="124"/>
      <c r="N40" s="124"/>
      <c r="O40" s="124"/>
    </row>
  </sheetData>
  <phoneticPr fontId="1"/>
  <conditionalFormatting sqref="N7:N18">
    <cfRule type="cellIs" priority="2" operator="greaterThan">
      <formula>50000</formula>
    </cfRule>
  </conditionalFormatting>
  <conditionalFormatting sqref="N27:N38">
    <cfRule type="cellIs" priority="1" operator="greaterThan">
      <formula>50000</formula>
    </cfRule>
  </conditionalFormatting>
  <pageMargins left="0.25" right="0.25" top="0.75" bottom="0.75" header="0.3" footer="0.3"/>
  <pageSetup paperSize="9" scale="63" fitToHeight="0" orientation="landscape" r:id="rId1"/>
  <rowBreaks count="1" manualBreakCount="1">
    <brk id="20"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5B3F9E68-3A28-4DF5-85B2-9805D8FC2767}">
          <x14:formula1>
            <xm:f>'リスト(操作しないでください)'!$C$22:$C$29</xm:f>
          </x14:formula1>
          <xm:sqref>J27:J38</xm:sqref>
        </x14:dataValidation>
        <x14:dataValidation type="list" allowBlank="1" showInputMessage="1" showErrorMessage="1" xr:uid="{B667B7AB-29B1-4D80-8FE5-8233843766BE}">
          <x14:formula1>
            <xm:f>'リスト(操作しないでください)'!$E$22:$E$35</xm:f>
          </x14:formula1>
          <xm:sqref>L27:L38 L7:L18</xm:sqref>
        </x14:dataValidation>
        <x14:dataValidation type="list" allowBlank="1" showInputMessage="1" showErrorMessage="1" xr:uid="{6D6B4F2C-C36B-4D5C-B910-3DD50AA5CFF2}">
          <x14:formula1>
            <xm:f>'リスト(操作しないでください)'!$C$9:$C$16</xm:f>
          </x14:formula1>
          <xm:sqref>E7:E18</xm:sqref>
        </x14:dataValidation>
        <x14:dataValidation type="list" allowBlank="1" showInputMessage="1" showErrorMessage="1" xr:uid="{53969F02-9BDA-457A-BFD4-7F85FC8A8FC2}">
          <x14:formula1>
            <xm:f>'リスト(操作しないでください)'!$C$22:$C$32</xm:f>
          </x14:formula1>
          <xm:sqref>J7:J18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261D9-2778-4420-9706-A36C5CEF5C07}">
  <sheetPr>
    <tabColor rgb="FFFFFF00"/>
    <pageSetUpPr fitToPage="1"/>
  </sheetPr>
  <dimension ref="A1:U47"/>
  <sheetViews>
    <sheetView view="pageBreakPreview" topLeftCell="A28" zoomScale="85" zoomScaleNormal="70" zoomScaleSheetLayoutView="85" workbookViewId="0">
      <selection activeCell="G28" sqref="G28"/>
    </sheetView>
  </sheetViews>
  <sheetFormatPr defaultRowHeight="18"/>
  <cols>
    <col min="1" max="1" width="5.59765625" style="60" customWidth="1"/>
    <col min="2" max="2" width="6.5" style="60" customWidth="1"/>
    <col min="3" max="3" width="17.09765625" style="60" customWidth="1"/>
    <col min="4" max="4" width="25.59765625" style="60" customWidth="1"/>
    <col min="5" max="5" width="15.59765625" style="65" customWidth="1"/>
    <col min="6" max="6" width="5.59765625" style="60" customWidth="1"/>
    <col min="7" max="8" width="20.59765625" style="66" customWidth="1"/>
    <col min="9" max="9" width="30.59765625" style="60" customWidth="1"/>
    <col min="10" max="10" width="5.59765625" style="60" customWidth="1"/>
    <col min="11" max="11" width="9" style="60"/>
  </cols>
  <sheetData>
    <row r="1" spans="1:21" ht="15" customHeight="1">
      <c r="B1" s="61"/>
      <c r="C1" s="62"/>
      <c r="D1" s="61"/>
      <c r="E1" s="61"/>
      <c r="F1" s="61"/>
      <c r="G1" s="61"/>
      <c r="H1" s="61"/>
      <c r="I1" s="61"/>
    </row>
    <row r="2" spans="1:21" ht="33.75" customHeight="1">
      <c r="B2" s="55" t="s">
        <v>71</v>
      </c>
      <c r="C2" s="62"/>
      <c r="D2" s="61"/>
      <c r="E2" s="61"/>
      <c r="F2" s="61"/>
      <c r="G2" s="61"/>
      <c r="H2" s="61"/>
      <c r="I2" s="61"/>
    </row>
    <row r="3" spans="1:21" ht="15" customHeight="1">
      <c r="B3" s="55"/>
      <c r="C3" s="62"/>
      <c r="D3" s="61"/>
      <c r="E3" s="61"/>
      <c r="F3" s="61"/>
      <c r="G3" s="61"/>
      <c r="H3" s="61"/>
      <c r="I3" s="61"/>
    </row>
    <row r="4" spans="1:21" s="9" customFormat="1" ht="24.75" customHeight="1">
      <c r="A4" s="24"/>
      <c r="B4" s="55"/>
      <c r="C4" s="149" t="s">
        <v>111</v>
      </c>
      <c r="D4" s="129" t="s">
        <v>103</v>
      </c>
      <c r="E4" s="104"/>
      <c r="F4" s="131" t="s">
        <v>100</v>
      </c>
      <c r="G4" s="104"/>
      <c r="H4" s="103" t="s">
        <v>101</v>
      </c>
      <c r="K4" s="24"/>
      <c r="Q4" s="24"/>
      <c r="S4" s="11"/>
      <c r="T4" s="11"/>
      <c r="U4" s="11"/>
    </row>
    <row r="5" spans="1:21" ht="15" customHeight="1">
      <c r="C5" s="97"/>
      <c r="H5" s="68"/>
    </row>
    <row r="6" spans="1:21" ht="30" customHeight="1">
      <c r="C6" s="69"/>
      <c r="D6" s="69"/>
      <c r="E6" s="98" t="s">
        <v>3</v>
      </c>
      <c r="F6" s="69"/>
      <c r="G6" s="99" t="s">
        <v>4</v>
      </c>
      <c r="H6" s="100" t="s">
        <v>31</v>
      </c>
      <c r="I6" s="69"/>
    </row>
    <row r="7" spans="1:21" s="2" customFormat="1" ht="30" customHeight="1">
      <c r="A7" s="69"/>
      <c r="B7" s="70" t="s">
        <v>8</v>
      </c>
      <c r="C7" s="70" t="s">
        <v>68</v>
      </c>
      <c r="D7" s="70" t="s">
        <v>25</v>
      </c>
      <c r="E7" s="73" t="s">
        <v>0</v>
      </c>
      <c r="F7" s="70" t="s">
        <v>1</v>
      </c>
      <c r="G7" s="105" t="s">
        <v>104</v>
      </c>
      <c r="H7" s="105" t="s">
        <v>9</v>
      </c>
      <c r="I7" s="71" t="s">
        <v>22</v>
      </c>
      <c r="J7" s="69"/>
      <c r="K7" s="69"/>
    </row>
    <row r="8" spans="1:21" ht="30" customHeight="1">
      <c r="B8" s="106">
        <v>1</v>
      </c>
      <c r="C8" s="79"/>
      <c r="D8" s="77"/>
      <c r="E8" s="78"/>
      <c r="F8" s="79"/>
      <c r="G8" s="80"/>
      <c r="H8" s="107">
        <f>E8*G8</f>
        <v>0</v>
      </c>
      <c r="I8" s="82"/>
    </row>
    <row r="9" spans="1:21" ht="30" customHeight="1">
      <c r="B9" s="106">
        <v>2</v>
      </c>
      <c r="C9" s="79"/>
      <c r="D9" s="77"/>
      <c r="E9" s="78"/>
      <c r="F9" s="79"/>
      <c r="G9" s="80"/>
      <c r="H9" s="107">
        <f t="shared" ref="H9:H19" si="0">E9*G9</f>
        <v>0</v>
      </c>
      <c r="I9" s="82"/>
    </row>
    <row r="10" spans="1:21" ht="30" customHeight="1">
      <c r="B10" s="106">
        <v>3</v>
      </c>
      <c r="C10" s="79"/>
      <c r="D10" s="77"/>
      <c r="E10" s="78"/>
      <c r="F10" s="79"/>
      <c r="G10" s="80"/>
      <c r="H10" s="107">
        <f t="shared" si="0"/>
        <v>0</v>
      </c>
      <c r="I10" s="82"/>
    </row>
    <row r="11" spans="1:21" ht="30" customHeight="1">
      <c r="B11" s="106">
        <v>4</v>
      </c>
      <c r="C11" s="79"/>
      <c r="D11" s="77"/>
      <c r="E11" s="78"/>
      <c r="F11" s="79"/>
      <c r="G11" s="80"/>
      <c r="H11" s="107">
        <f t="shared" si="0"/>
        <v>0</v>
      </c>
      <c r="I11" s="82"/>
    </row>
    <row r="12" spans="1:21" ht="30" customHeight="1">
      <c r="B12" s="106">
        <v>5</v>
      </c>
      <c r="C12" s="79"/>
      <c r="D12" s="77"/>
      <c r="E12" s="78"/>
      <c r="F12" s="79"/>
      <c r="G12" s="80"/>
      <c r="H12" s="107">
        <f t="shared" si="0"/>
        <v>0</v>
      </c>
      <c r="I12" s="77"/>
    </row>
    <row r="13" spans="1:21" ht="30" customHeight="1">
      <c r="B13" s="106">
        <v>6</v>
      </c>
      <c r="C13" s="79"/>
      <c r="D13" s="77"/>
      <c r="E13" s="78"/>
      <c r="F13" s="79"/>
      <c r="G13" s="80"/>
      <c r="H13" s="107">
        <f t="shared" si="0"/>
        <v>0</v>
      </c>
      <c r="I13" s="77"/>
    </row>
    <row r="14" spans="1:21" ht="30" customHeight="1">
      <c r="B14" s="106">
        <v>7</v>
      </c>
      <c r="C14" s="79"/>
      <c r="D14" s="77"/>
      <c r="E14" s="78"/>
      <c r="F14" s="79"/>
      <c r="G14" s="80"/>
      <c r="H14" s="107">
        <f t="shared" si="0"/>
        <v>0</v>
      </c>
      <c r="I14" s="77"/>
    </row>
    <row r="15" spans="1:21" ht="30" customHeight="1">
      <c r="B15" s="106">
        <v>8</v>
      </c>
      <c r="C15" s="79"/>
      <c r="D15" s="77"/>
      <c r="E15" s="78"/>
      <c r="F15" s="79"/>
      <c r="G15" s="80"/>
      <c r="H15" s="107">
        <f t="shared" si="0"/>
        <v>0</v>
      </c>
      <c r="I15" s="77"/>
    </row>
    <row r="16" spans="1:21" ht="30" customHeight="1">
      <c r="B16" s="106">
        <v>9</v>
      </c>
      <c r="C16" s="79"/>
      <c r="D16" s="77"/>
      <c r="E16" s="78"/>
      <c r="F16" s="79"/>
      <c r="G16" s="80"/>
      <c r="H16" s="107">
        <f t="shared" si="0"/>
        <v>0</v>
      </c>
      <c r="I16" s="77"/>
    </row>
    <row r="17" spans="1:21" ht="30" customHeight="1">
      <c r="B17" s="106">
        <v>10</v>
      </c>
      <c r="C17" s="79"/>
      <c r="D17" s="77"/>
      <c r="E17" s="78"/>
      <c r="F17" s="79"/>
      <c r="G17" s="80"/>
      <c r="H17" s="107">
        <f t="shared" si="0"/>
        <v>0</v>
      </c>
      <c r="I17" s="77"/>
    </row>
    <row r="18" spans="1:21" ht="30" customHeight="1">
      <c r="B18" s="106">
        <v>11</v>
      </c>
      <c r="C18" s="79"/>
      <c r="D18" s="77"/>
      <c r="E18" s="78"/>
      <c r="F18" s="79"/>
      <c r="G18" s="80"/>
      <c r="H18" s="107">
        <f t="shared" si="0"/>
        <v>0</v>
      </c>
      <c r="I18" s="77"/>
    </row>
    <row r="19" spans="1:21" ht="30" customHeight="1" thickBot="1">
      <c r="B19" s="106">
        <v>12</v>
      </c>
      <c r="C19" s="79"/>
      <c r="D19" s="77"/>
      <c r="E19" s="78"/>
      <c r="F19" s="79"/>
      <c r="G19" s="80"/>
      <c r="H19" s="107">
        <f t="shared" si="0"/>
        <v>0</v>
      </c>
      <c r="I19" s="77"/>
    </row>
    <row r="20" spans="1:21" s="1" customFormat="1" ht="30" customHeight="1" thickBot="1">
      <c r="A20" s="85"/>
      <c r="B20" s="108"/>
      <c r="C20" s="109" t="s">
        <v>105</v>
      </c>
      <c r="D20" s="110"/>
      <c r="E20" s="111"/>
      <c r="F20" s="110"/>
      <c r="G20" s="112"/>
      <c r="H20" s="113">
        <f>SUM(H8:H19)</f>
        <v>0</v>
      </c>
      <c r="I20" s="109" t="s">
        <v>10</v>
      </c>
      <c r="J20" s="85"/>
      <c r="K20" s="85"/>
    </row>
    <row r="21" spans="1:21" s="1" customFormat="1" ht="30" customHeight="1">
      <c r="A21" s="85"/>
      <c r="B21" s="108"/>
      <c r="C21" s="109" t="s">
        <v>108</v>
      </c>
      <c r="D21" s="110"/>
      <c r="E21" s="111"/>
      <c r="F21" s="110"/>
      <c r="G21" s="112"/>
      <c r="H21" s="112"/>
      <c r="I21" s="109"/>
      <c r="J21" s="85"/>
      <c r="K21" s="85"/>
    </row>
    <row r="22" spans="1:21" s="1" customFormat="1" ht="30" customHeight="1">
      <c r="A22" s="85"/>
      <c r="B22" s="108"/>
      <c r="C22" s="109" t="s">
        <v>106</v>
      </c>
      <c r="D22" s="110"/>
      <c r="E22" s="111"/>
      <c r="F22" s="110"/>
      <c r="G22" s="112"/>
      <c r="H22" s="112"/>
      <c r="I22" s="109"/>
      <c r="J22" s="85"/>
      <c r="K22" s="85"/>
    </row>
    <row r="23" spans="1:21" s="1" customFormat="1" ht="30" customHeight="1">
      <c r="A23" s="85"/>
      <c r="B23" s="108"/>
      <c r="C23" s="109" t="s">
        <v>107</v>
      </c>
      <c r="D23" s="110"/>
      <c r="E23" s="111"/>
      <c r="F23" s="110"/>
      <c r="G23" s="112"/>
      <c r="H23" s="112"/>
      <c r="I23" s="109"/>
      <c r="J23" s="85"/>
      <c r="K23" s="85"/>
    </row>
    <row r="24" spans="1:21" ht="15" customHeight="1">
      <c r="B24" s="61"/>
      <c r="C24" s="62"/>
      <c r="D24" s="61"/>
      <c r="E24" s="61"/>
      <c r="F24" s="61"/>
      <c r="G24" s="61"/>
      <c r="H24" s="61"/>
      <c r="I24" s="61"/>
    </row>
    <row r="25" spans="1:21" ht="33.75" customHeight="1">
      <c r="B25" s="55" t="s">
        <v>71</v>
      </c>
      <c r="C25" s="62"/>
      <c r="D25" s="61"/>
      <c r="E25" s="61"/>
      <c r="F25" s="61"/>
      <c r="G25" s="61"/>
      <c r="H25" s="61"/>
      <c r="I25" s="61"/>
    </row>
    <row r="26" spans="1:21" ht="15" customHeight="1">
      <c r="B26" s="55"/>
      <c r="C26" s="62"/>
      <c r="D26" s="61"/>
      <c r="E26" s="61"/>
      <c r="F26" s="61"/>
      <c r="G26" s="61"/>
      <c r="H26" s="61"/>
      <c r="I26" s="61"/>
    </row>
    <row r="27" spans="1:21" s="9" customFormat="1" ht="24.75" customHeight="1">
      <c r="A27" s="24"/>
      <c r="B27" s="55"/>
      <c r="C27" s="149" t="s">
        <v>111</v>
      </c>
      <c r="D27" s="129" t="s">
        <v>103</v>
      </c>
      <c r="E27" s="104"/>
      <c r="F27" s="131" t="s">
        <v>100</v>
      </c>
      <c r="G27" s="104"/>
      <c r="H27" s="103" t="s">
        <v>101</v>
      </c>
      <c r="K27" s="24"/>
      <c r="Q27" s="24"/>
      <c r="S27" s="11"/>
      <c r="T27" s="11"/>
      <c r="U27" s="11"/>
    </row>
    <row r="28" spans="1:21" ht="15" customHeight="1">
      <c r="C28" s="97"/>
      <c r="H28" s="68"/>
    </row>
    <row r="29" spans="1:21" ht="30" customHeight="1">
      <c r="C29" s="69"/>
      <c r="D29" s="69"/>
      <c r="E29" s="98" t="s">
        <v>3</v>
      </c>
      <c r="F29" s="69"/>
      <c r="G29" s="99" t="s">
        <v>4</v>
      </c>
      <c r="H29" s="100" t="s">
        <v>31</v>
      </c>
      <c r="I29" s="69"/>
    </row>
    <row r="30" spans="1:21" s="8" customFormat="1" ht="30" customHeight="1">
      <c r="A30" s="69"/>
      <c r="B30" s="70" t="s">
        <v>8</v>
      </c>
      <c r="C30" s="70" t="s">
        <v>68</v>
      </c>
      <c r="D30" s="70" t="s">
        <v>25</v>
      </c>
      <c r="E30" s="73" t="s">
        <v>0</v>
      </c>
      <c r="F30" s="70" t="s">
        <v>1</v>
      </c>
      <c r="G30" s="105" t="s">
        <v>104</v>
      </c>
      <c r="H30" s="105" t="s">
        <v>9</v>
      </c>
      <c r="I30" s="71" t="s">
        <v>22</v>
      </c>
      <c r="J30" s="69"/>
      <c r="K30" s="69"/>
    </row>
    <row r="31" spans="1:21" ht="30" customHeight="1">
      <c r="B31" s="106">
        <v>1</v>
      </c>
      <c r="C31" s="79"/>
      <c r="D31" s="79"/>
      <c r="E31" s="78"/>
      <c r="F31" s="79"/>
      <c r="G31" s="80"/>
      <c r="H31" s="101"/>
      <c r="I31" s="79"/>
    </row>
    <row r="32" spans="1:21" ht="30" customHeight="1">
      <c r="B32" s="106">
        <v>2</v>
      </c>
      <c r="C32" s="79"/>
      <c r="D32" s="79"/>
      <c r="E32" s="78"/>
      <c r="F32" s="79"/>
      <c r="G32" s="80"/>
      <c r="H32" s="101"/>
      <c r="I32" s="79"/>
    </row>
    <row r="33" spans="1:11" ht="30" customHeight="1">
      <c r="B33" s="106">
        <v>3</v>
      </c>
      <c r="C33" s="79"/>
      <c r="D33" s="79"/>
      <c r="E33" s="78"/>
      <c r="F33" s="79"/>
      <c r="G33" s="80"/>
      <c r="H33" s="101"/>
      <c r="I33" s="79"/>
    </row>
    <row r="34" spans="1:11" ht="30" customHeight="1">
      <c r="B34" s="106">
        <v>4</v>
      </c>
      <c r="C34" s="79"/>
      <c r="D34" s="79"/>
      <c r="E34" s="78"/>
      <c r="F34" s="79"/>
      <c r="G34" s="80"/>
      <c r="H34" s="101"/>
      <c r="I34" s="79"/>
    </row>
    <row r="35" spans="1:11" ht="30" customHeight="1">
      <c r="B35" s="106">
        <v>5</v>
      </c>
      <c r="C35" s="79"/>
      <c r="D35" s="79"/>
      <c r="E35" s="78"/>
      <c r="F35" s="79"/>
      <c r="G35" s="80"/>
      <c r="H35" s="101"/>
      <c r="I35" s="79"/>
    </row>
    <row r="36" spans="1:11" ht="30" customHeight="1">
      <c r="B36" s="106">
        <v>6</v>
      </c>
      <c r="C36" s="79"/>
      <c r="D36" s="79"/>
      <c r="E36" s="78"/>
      <c r="F36" s="79"/>
      <c r="G36" s="80"/>
      <c r="H36" s="101"/>
      <c r="I36" s="79"/>
    </row>
    <row r="37" spans="1:11" ht="30" customHeight="1">
      <c r="B37" s="106">
        <v>7</v>
      </c>
      <c r="C37" s="79"/>
      <c r="D37" s="79"/>
      <c r="E37" s="78"/>
      <c r="F37" s="79"/>
      <c r="G37" s="80"/>
      <c r="H37" s="101"/>
      <c r="I37" s="79"/>
    </row>
    <row r="38" spans="1:11" ht="30" customHeight="1">
      <c r="B38" s="106">
        <v>8</v>
      </c>
      <c r="C38" s="79"/>
      <c r="D38" s="79"/>
      <c r="E38" s="78"/>
      <c r="F38" s="79"/>
      <c r="G38" s="80"/>
      <c r="H38" s="101"/>
      <c r="I38" s="79"/>
    </row>
    <row r="39" spans="1:11" ht="30" customHeight="1">
      <c r="B39" s="106">
        <v>9</v>
      </c>
      <c r="C39" s="79"/>
      <c r="D39" s="79"/>
      <c r="E39" s="78"/>
      <c r="F39" s="79"/>
      <c r="G39" s="80"/>
      <c r="H39" s="101"/>
      <c r="I39" s="79"/>
    </row>
    <row r="40" spans="1:11" ht="30" customHeight="1">
      <c r="B40" s="106">
        <v>10</v>
      </c>
      <c r="C40" s="79"/>
      <c r="D40" s="79"/>
      <c r="E40" s="78"/>
      <c r="F40" s="79"/>
      <c r="G40" s="80"/>
      <c r="H40" s="101"/>
      <c r="I40" s="79"/>
    </row>
    <row r="41" spans="1:11" ht="30" customHeight="1">
      <c r="B41" s="106">
        <v>11</v>
      </c>
      <c r="C41" s="79"/>
      <c r="D41" s="79"/>
      <c r="E41" s="78"/>
      <c r="F41" s="79"/>
      <c r="G41" s="80"/>
      <c r="H41" s="101"/>
      <c r="I41" s="79"/>
    </row>
    <row r="42" spans="1:11" ht="30" customHeight="1" thickBot="1">
      <c r="B42" s="106">
        <v>12</v>
      </c>
      <c r="C42" s="79"/>
      <c r="D42" s="79"/>
      <c r="E42" s="78"/>
      <c r="F42" s="79"/>
      <c r="G42" s="80"/>
      <c r="H42" s="101"/>
      <c r="I42" s="79"/>
    </row>
    <row r="43" spans="1:11" s="1" customFormat="1" ht="30" customHeight="1" thickBot="1">
      <c r="A43" s="85"/>
      <c r="B43" s="108"/>
      <c r="C43" s="109" t="s">
        <v>23</v>
      </c>
      <c r="D43" s="110"/>
      <c r="E43" s="111"/>
      <c r="F43" s="110"/>
      <c r="G43" s="112"/>
      <c r="H43" s="113">
        <f>SUM(H31:H42)</f>
        <v>0</v>
      </c>
      <c r="I43" s="109" t="s">
        <v>10</v>
      </c>
      <c r="J43" s="85"/>
      <c r="K43" s="85"/>
    </row>
    <row r="44" spans="1:11" s="1" customFormat="1" ht="30" customHeight="1">
      <c r="A44" s="85"/>
      <c r="B44" s="108"/>
      <c r="C44" s="109" t="s">
        <v>108</v>
      </c>
      <c r="D44" s="110"/>
      <c r="E44" s="111"/>
      <c r="F44" s="110"/>
      <c r="G44" s="112"/>
      <c r="H44" s="112"/>
      <c r="I44" s="109"/>
      <c r="J44" s="85"/>
      <c r="K44" s="85"/>
    </row>
    <row r="45" spans="1:11" s="1" customFormat="1" ht="30" customHeight="1">
      <c r="A45" s="85"/>
      <c r="B45" s="108"/>
      <c r="C45" s="109" t="s">
        <v>106</v>
      </c>
      <c r="D45" s="110"/>
      <c r="E45" s="111"/>
      <c r="F45" s="110"/>
      <c r="G45" s="112"/>
      <c r="H45" s="112"/>
      <c r="I45" s="109"/>
      <c r="J45" s="85"/>
      <c r="K45" s="85"/>
    </row>
    <row r="46" spans="1:11" s="1" customFormat="1" ht="30" customHeight="1">
      <c r="A46" s="85"/>
      <c r="B46" s="108"/>
      <c r="C46" s="109" t="s">
        <v>107</v>
      </c>
      <c r="D46" s="110"/>
      <c r="E46" s="111"/>
      <c r="F46" s="110"/>
      <c r="G46" s="112"/>
      <c r="H46" s="112"/>
      <c r="I46" s="109"/>
      <c r="J46" s="85"/>
      <c r="K46" s="85"/>
    </row>
    <row r="47" spans="1:11" ht="30" customHeight="1"/>
  </sheetData>
  <phoneticPr fontId="1"/>
  <pageMargins left="0.23622047244094491" right="0.23622047244094491" top="0.35433070866141736" bottom="0.35433070866141736" header="0.11811023622047245" footer="0.11811023622047245"/>
  <pageSetup paperSize="9" scale="85" fitToHeight="0" orientation="landscape" r:id="rId1"/>
  <rowBreaks count="1" manualBreakCount="1">
    <brk id="23"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7414F-9BCB-4D8F-849C-46A007993031}">
  <dimension ref="C1:G35"/>
  <sheetViews>
    <sheetView topLeftCell="A29" workbookViewId="0">
      <selection activeCell="A44" sqref="A44"/>
    </sheetView>
  </sheetViews>
  <sheetFormatPr defaultRowHeight="18"/>
  <cols>
    <col min="3" max="3" width="22.19921875" customWidth="1"/>
    <col min="4" max="4" width="9" style="3"/>
    <col min="5" max="5" width="35.8984375" customWidth="1"/>
    <col min="6" max="6" width="9" style="3"/>
  </cols>
  <sheetData>
    <row r="1" spans="3:3">
      <c r="C1" t="s">
        <v>115</v>
      </c>
    </row>
    <row r="3" spans="3:3">
      <c r="C3" s="4" t="s">
        <v>35</v>
      </c>
    </row>
    <row r="4" spans="3:3">
      <c r="C4" t="s">
        <v>52</v>
      </c>
    </row>
    <row r="5" spans="3:3">
      <c r="C5" t="s">
        <v>56</v>
      </c>
    </row>
    <row r="6" spans="3:3">
      <c r="C6" t="s">
        <v>55</v>
      </c>
    </row>
    <row r="8" spans="3:3">
      <c r="C8" s="4" t="s">
        <v>69</v>
      </c>
    </row>
    <row r="9" spans="3:3">
      <c r="C9" t="s">
        <v>18</v>
      </c>
    </row>
    <row r="10" spans="3:3">
      <c r="C10" t="s">
        <v>19</v>
      </c>
    </row>
    <row r="11" spans="3:3">
      <c r="C11" t="s">
        <v>20</v>
      </c>
    </row>
    <row r="12" spans="3:3">
      <c r="C12" t="s">
        <v>21</v>
      </c>
    </row>
    <row r="13" spans="3:3">
      <c r="C13" t="s">
        <v>70</v>
      </c>
    </row>
    <row r="14" spans="3:3">
      <c r="C14" t="s">
        <v>99</v>
      </c>
    </row>
    <row r="15" spans="3:3">
      <c r="C15" t="s">
        <v>97</v>
      </c>
    </row>
    <row r="16" spans="3:3">
      <c r="C16" t="s">
        <v>98</v>
      </c>
    </row>
    <row r="21" spans="3:6">
      <c r="C21" s="4" t="s">
        <v>87</v>
      </c>
      <c r="D21" s="5" t="s">
        <v>12</v>
      </c>
      <c r="E21" s="4" t="s">
        <v>7</v>
      </c>
      <c r="F21" s="5" t="s">
        <v>12</v>
      </c>
    </row>
    <row r="22" spans="3:6">
      <c r="C22" t="s">
        <v>88</v>
      </c>
      <c r="D22" s="3">
        <v>500</v>
      </c>
      <c r="E22" s="6" t="s">
        <v>24</v>
      </c>
      <c r="F22" s="7">
        <v>0</v>
      </c>
    </row>
    <row r="23" spans="3:6">
      <c r="C23" t="s">
        <v>89</v>
      </c>
      <c r="D23" s="3">
        <v>1000</v>
      </c>
      <c r="E23" t="s">
        <v>72</v>
      </c>
      <c r="F23" s="3">
        <v>7500</v>
      </c>
    </row>
    <row r="24" spans="3:6">
      <c r="C24" t="s">
        <v>90</v>
      </c>
      <c r="D24" s="3">
        <v>2500</v>
      </c>
      <c r="E24" t="s">
        <v>73</v>
      </c>
      <c r="F24" s="3">
        <v>3500</v>
      </c>
    </row>
    <row r="25" spans="3:6">
      <c r="C25" t="s">
        <v>91</v>
      </c>
      <c r="D25" s="3">
        <v>4500</v>
      </c>
      <c r="E25" t="s">
        <v>74</v>
      </c>
      <c r="F25" s="3">
        <v>1500</v>
      </c>
    </row>
    <row r="26" spans="3:6">
      <c r="C26" t="s">
        <v>92</v>
      </c>
      <c r="D26" s="3">
        <v>7500</v>
      </c>
      <c r="E26" t="s">
        <v>75</v>
      </c>
      <c r="F26" s="3">
        <v>2000</v>
      </c>
    </row>
    <row r="27" spans="3:6">
      <c r="C27" t="s">
        <v>93</v>
      </c>
      <c r="D27" s="3">
        <v>20500</v>
      </c>
      <c r="E27" t="s">
        <v>76</v>
      </c>
      <c r="F27" s="3">
        <v>2000</v>
      </c>
    </row>
    <row r="28" spans="3:6">
      <c r="C28" t="s">
        <v>94</v>
      </c>
      <c r="D28" s="3">
        <v>30000</v>
      </c>
      <c r="E28" t="s">
        <v>77</v>
      </c>
      <c r="F28" s="3">
        <v>7500</v>
      </c>
    </row>
    <row r="29" spans="3:6">
      <c r="C29" t="s">
        <v>95</v>
      </c>
      <c r="D29" s="3">
        <v>53000</v>
      </c>
      <c r="E29" t="s">
        <v>78</v>
      </c>
      <c r="F29" s="3">
        <v>4500</v>
      </c>
    </row>
    <row r="30" spans="3:6">
      <c r="C30" t="s">
        <v>96</v>
      </c>
      <c r="D30" s="3">
        <v>200</v>
      </c>
      <c r="E30" t="s">
        <v>79</v>
      </c>
      <c r="F30" s="3">
        <v>6000</v>
      </c>
    </row>
    <row r="31" spans="3:6">
      <c r="C31" t="s">
        <v>86</v>
      </c>
      <c r="D31" s="3">
        <v>8500</v>
      </c>
      <c r="E31" t="s">
        <v>80</v>
      </c>
      <c r="F31" s="3">
        <v>10500</v>
      </c>
    </row>
    <row r="32" spans="3:6">
      <c r="C32" t="s">
        <v>85</v>
      </c>
      <c r="D32" s="3">
        <v>1500</v>
      </c>
      <c r="E32" t="s">
        <v>81</v>
      </c>
      <c r="F32" s="3">
        <v>11500</v>
      </c>
    </row>
    <row r="33" spans="5:7">
      <c r="E33" t="s">
        <v>82</v>
      </c>
      <c r="F33" s="3">
        <v>20000</v>
      </c>
    </row>
    <row r="34" spans="5:7">
      <c r="E34" t="s">
        <v>83</v>
      </c>
      <c r="F34" s="3">
        <v>20000</v>
      </c>
    </row>
    <row r="35" spans="5:7">
      <c r="E35" t="s">
        <v>27</v>
      </c>
      <c r="F35" s="3">
        <v>30000</v>
      </c>
      <c r="G35" t="s">
        <v>28</v>
      </c>
    </row>
  </sheetData>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記入見本</vt:lpstr>
      <vt:lpstr>１．事業計画書(概要)</vt:lpstr>
      <vt:lpstr>２．事業計画書(樹木・地被)</vt:lpstr>
      <vt:lpstr>３．事業計画書(樹木・地被以外)</vt:lpstr>
      <vt:lpstr>リスト(操作しないでください)</vt:lpstr>
      <vt:lpstr>'１．事業計画書(概要)'!Print_Area</vt:lpstr>
      <vt:lpstr>'２．事業計画書(樹木・地被)'!Print_Area</vt:lpstr>
      <vt:lpstr>'３．事業計画書(樹木・地被以外)'!Print_Area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事業計画書_様式＆記入見本</dc:title>
  <cp:lastModifiedBy/>
  <dcterms:created xsi:type="dcterms:W3CDTF">2026-06-22T09:52:11Z</dcterms:created>
  <dcterms:modified xsi:type="dcterms:W3CDTF">2026-06-22T09:52:27Z</dcterms:modified>
</cp:coreProperties>
</file>